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oesgaardogpartners.sharepoint.com/RCKP/DBU/Dokumenter/Generelle dokumenter/1. Generelle dokumenter og skabeloner/Skabeloner/2026-27/"/>
    </mc:Choice>
  </mc:AlternateContent>
  <xr:revisionPtr revIDLastSave="10" documentId="8_{0DD70732-1E00-4ADA-8E26-E03AB12B8E21}" xr6:coauthVersionLast="47" xr6:coauthVersionMax="47" xr10:uidLastSave="{802D2CF0-D8B0-4758-AEE5-9021D119B7A9}"/>
  <bookViews>
    <workbookView xWindow="28695" yWindow="-5340" windowWidth="26010" windowHeight="20985" xr2:uid="{19EE7DDA-8E1C-4B0F-A1E7-AA9937D1ACA3}"/>
  </bookViews>
  <sheets>
    <sheet name="Resultat 31.12" sheetId="6" r:id="rId1"/>
    <sheet name="Balance 31.12" sheetId="2" r:id="rId2"/>
    <sheet name="Likviditet 31.12" sheetId="4" r:id="rId3"/>
    <sheet name="Egenkapital 31.12" sheetId="5" r:id="rId4"/>
    <sheet name="Validering" sheetId="7" state="hidden" r:id="rId5"/>
  </sheets>
  <definedNames>
    <definedName name="AS2DocOpenMode" hidden="1">"AS2DocumentEdit"</definedName>
    <definedName name="AS2NamedRange" hidden="1">2</definedName>
    <definedName name="Ref_1" localSheetId="3">#REF!</definedName>
    <definedName name="Ref_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8" i="6" l="1"/>
  <c r="D38" i="6"/>
  <c r="C38" i="6"/>
  <c r="D35" i="6"/>
  <c r="E35" i="6" s="1"/>
  <c r="D36" i="6"/>
  <c r="E36" i="6" s="1"/>
  <c r="D37" i="6"/>
  <c r="E37" i="6" s="1"/>
  <c r="D34" i="6"/>
  <c r="E34" i="6" s="1"/>
  <c r="D28" i="6"/>
  <c r="E28" i="6" s="1"/>
  <c r="D27" i="6"/>
  <c r="E27" i="6" s="1"/>
  <c r="D17" i="6"/>
  <c r="E17" i="6" s="1"/>
  <c r="D18" i="6"/>
  <c r="E18" i="6" s="1"/>
  <c r="D19" i="6"/>
  <c r="E19" i="6" s="1"/>
  <c r="D20" i="6"/>
  <c r="E20" i="6" s="1"/>
  <c r="D21" i="6"/>
  <c r="E21" i="6" s="1"/>
  <c r="D22" i="6"/>
  <c r="E22" i="6" s="1"/>
  <c r="D16" i="6"/>
  <c r="E16" i="6" s="1"/>
  <c r="I3" i="6"/>
  <c r="D13" i="4"/>
  <c r="B13" i="4"/>
  <c r="B22" i="2"/>
  <c r="E23" i="6" l="1"/>
  <c r="E29" i="6"/>
  <c r="D29" i="6"/>
  <c r="D23" i="6"/>
  <c r="B15" i="2"/>
  <c r="B27" i="2" s="1"/>
  <c r="C29" i="6"/>
  <c r="C23" i="6"/>
  <c r="E31" i="6" l="1"/>
  <c r="D31" i="6"/>
  <c r="C31" i="6"/>
  <c r="N6" i="4" l="1"/>
  <c r="L6" i="4"/>
  <c r="J6" i="4"/>
  <c r="H6" i="4"/>
  <c r="F6" i="4"/>
  <c r="N7" i="4"/>
  <c r="L7" i="4"/>
  <c r="J7" i="4"/>
  <c r="H7" i="4"/>
  <c r="F7" i="4"/>
  <c r="D3" i="5" l="1"/>
  <c r="H20" i="7" l="1"/>
  <c r="N24" i="7" a="1"/>
  <c r="I48" i="7" a="1"/>
  <c r="H50" i="7" a="1"/>
  <c r="Q51" i="7" a="1"/>
  <c r="G22" i="7" a="1"/>
  <c r="G51" i="7" a="1"/>
  <c r="P50" i="7" a="1"/>
  <c r="D50" i="7" a="1"/>
  <c r="N36" i="7" a="1"/>
  <c r="L50" i="7" a="1"/>
  <c r="K48" i="7" a="1"/>
  <c r="P51" i="7" a="1"/>
  <c r="J36" i="7" a="1"/>
  <c r="J26" i="7" a="1"/>
  <c r="R13" i="7" a="1"/>
  <c r="K36" i="7" a="1"/>
  <c r="I50" i="7" a="1"/>
  <c r="O36" i="7" a="1"/>
  <c r="M24" i="7" a="1"/>
  <c r="P24" i="7" a="1"/>
  <c r="M26" i="7" a="1"/>
  <c r="R51" i="7" a="1"/>
  <c r="N22" i="7" a="1"/>
  <c r="J22" i="7" a="1"/>
  <c r="J48" i="7" a="1"/>
  <c r="O24" i="7" a="1"/>
  <c r="D31" i="7" a="1"/>
  <c r="N51" i="7" a="1"/>
  <c r="J50" i="7" a="1"/>
  <c r="K13" i="7" a="1"/>
  <c r="L26" i="7" a="1"/>
  <c r="P22" i="7" a="1"/>
  <c r="L36" i="7" a="1"/>
  <c r="M13" i="7" a="1"/>
  <c r="J13" i="7" a="1"/>
  <c r="R36" i="7" a="1"/>
  <c r="R50" i="7" a="1"/>
  <c r="I24" i="7" a="1"/>
  <c r="N48" i="7" a="1"/>
  <c r="M31" i="7" a="1"/>
  <c r="I31" i="7" a="1"/>
  <c r="M48" i="7" a="1"/>
  <c r="R26" i="7" a="1"/>
  <c r="K22" i="7" a="1"/>
  <c r="Q31" i="7" a="1"/>
  <c r="O6" i="7" a="1"/>
  <c r="D53" i="7" a="1"/>
  <c r="Q48" i="7" a="1"/>
  <c r="J51" i="7" a="1"/>
  <c r="L22" i="7" a="1"/>
  <c r="K51" i="7" a="1"/>
  <c r="K31" i="7" a="1"/>
  <c r="Q36" i="7" a="1"/>
  <c r="J31" i="7" a="1"/>
  <c r="M36" i="7" a="1"/>
  <c r="I26" i="7" a="1"/>
  <c r="O50" i="7" a="1"/>
  <c r="L51" i="7" a="1"/>
  <c r="D51" i="7" a="1"/>
  <c r="D6" i="7" a="1"/>
  <c r="D22" i="7" a="1"/>
  <c r="O51" i="7" a="1"/>
  <c r="G48" i="7" a="1"/>
  <c r="N13" i="7" a="1"/>
  <c r="I51" i="7" a="1"/>
  <c r="Q22" i="7" a="1"/>
  <c r="H6" i="7" a="1"/>
  <c r="K24" i="7" a="1"/>
  <c r="P26" i="7" a="1"/>
  <c r="J6" i="7" a="1"/>
  <c r="J24" i="7" a="1"/>
  <c r="K6" i="7" a="1"/>
  <c r="G6" i="7" a="1"/>
  <c r="O48" i="7" a="1"/>
  <c r="D26" i="7" a="1"/>
  <c r="K26" i="7" a="1"/>
  <c r="K50" i="7" a="1"/>
  <c r="O31" i="7" a="1"/>
  <c r="D48" i="7" a="1"/>
  <c r="N26" i="7" a="1"/>
  <c r="R22" i="7" a="1"/>
  <c r="G36" i="7" a="1"/>
  <c r="R24" i="7" a="1"/>
  <c r="N6" i="7" a="1"/>
  <c r="G13" i="7" a="1"/>
  <c r="P48" i="7" a="1"/>
  <c r="G31" i="7" a="1"/>
  <c r="P6" i="7" a="1"/>
  <c r="Q24" i="7" a="1"/>
  <c r="L31" i="7" a="1"/>
  <c r="L48" i="7" a="1"/>
  <c r="I13" i="7" a="1"/>
  <c r="H51" i="7" a="1"/>
  <c r="H48" i="7" a="1"/>
  <c r="M51" i="7" a="1"/>
  <c r="D13" i="7" a="1"/>
  <c r="G50" i="7" a="1"/>
  <c r="P36" i="7" a="1"/>
  <c r="P31" i="7" a="1"/>
  <c r="Q6" i="7" a="1"/>
  <c r="Q26" i="7" a="1"/>
  <c r="R31" i="7" a="1"/>
  <c r="F6" i="7" a="1"/>
  <c r="I22" i="7" a="1"/>
  <c r="D36" i="7" a="1"/>
  <c r="L6" i="7" a="1"/>
  <c r="L24" i="7" a="1"/>
  <c r="O26" i="7" a="1"/>
  <c r="N50" i="7" a="1"/>
  <c r="M6" i="7" a="1"/>
  <c r="M50" i="7" a="1"/>
  <c r="H36" i="7" a="1"/>
  <c r="R6" i="7" a="1"/>
  <c r="Q50" i="7" a="1"/>
  <c r="M22" i="7" a="1"/>
  <c r="D38" i="7" a="1"/>
  <c r="L13" i="7" a="1"/>
  <c r="N31" i="7" a="1"/>
  <c r="D24" i="7" a="1"/>
  <c r="R48" i="7" a="1"/>
  <c r="P13" i="7" a="1"/>
  <c r="O13" i="7" a="1"/>
  <c r="I36" i="7" a="1"/>
  <c r="I6" i="7" a="1"/>
  <c r="O22" i="7" a="1"/>
  <c r="Q13" i="7" a="1"/>
  <c r="P31" i="7" l="1"/>
  <c r="M6" i="7"/>
  <c r="D22" i="7"/>
  <c r="P6" i="7"/>
  <c r="O24" i="7"/>
  <c r="G31" i="7"/>
  <c r="N36" i="7"/>
  <c r="K24" i="7"/>
  <c r="J36" i="7"/>
  <c r="L26" i="7"/>
  <c r="D6" i="7"/>
  <c r="K22" i="7"/>
  <c r="P26" i="7"/>
  <c r="I13" i="7"/>
  <c r="L31" i="7"/>
  <c r="R36" i="7"/>
  <c r="L6" i="7"/>
  <c r="Q13" i="7"/>
  <c r="Q6" i="7"/>
  <c r="H6" i="7"/>
  <c r="O22" i="7"/>
  <c r="I6" i="7"/>
  <c r="M13" i="7"/>
  <c r="D24" i="7"/>
  <c r="H48" i="7"/>
  <c r="L48" i="7"/>
  <c r="P48" i="7"/>
  <c r="J50" i="7"/>
  <c r="N50" i="7"/>
  <c r="R50" i="7"/>
  <c r="H51" i="7"/>
  <c r="L51" i="7"/>
  <c r="P51" i="7"/>
  <c r="J13" i="7"/>
  <c r="N13" i="7"/>
  <c r="R13" i="7"/>
  <c r="I26" i="7"/>
  <c r="M26" i="7"/>
  <c r="Q26" i="7"/>
  <c r="I31" i="7"/>
  <c r="M31" i="7"/>
  <c r="Q31" i="7"/>
  <c r="G36" i="7"/>
  <c r="K36" i="7"/>
  <c r="O36" i="7"/>
  <c r="D38" i="7"/>
  <c r="P22" i="7"/>
  <c r="Q48" i="7"/>
  <c r="K50" i="7"/>
  <c r="D51" i="7"/>
  <c r="Q51" i="7"/>
  <c r="D13" i="7"/>
  <c r="K13" i="7"/>
  <c r="O13" i="7"/>
  <c r="J26" i="7"/>
  <c r="J27" i="7" s="1"/>
  <c r="N26" i="7"/>
  <c r="R26" i="7"/>
  <c r="J31" i="7"/>
  <c r="N31" i="7"/>
  <c r="R31" i="7"/>
  <c r="H36" i="7"/>
  <c r="L36" i="7"/>
  <c r="P36" i="7"/>
  <c r="G22" i="7"/>
  <c r="L24" i="7"/>
  <c r="D48" i="7"/>
  <c r="I51" i="7"/>
  <c r="J6" i="7"/>
  <c r="N6" i="7"/>
  <c r="R6" i="7"/>
  <c r="I22" i="7"/>
  <c r="M22" i="7"/>
  <c r="Q22" i="7"/>
  <c r="I24" i="7"/>
  <c r="M24" i="7"/>
  <c r="Q24" i="7"/>
  <c r="J48" i="7"/>
  <c r="N48" i="7"/>
  <c r="R48" i="7"/>
  <c r="H50" i="7"/>
  <c r="L50" i="7"/>
  <c r="P50" i="7"/>
  <c r="J51" i="7"/>
  <c r="N51" i="7"/>
  <c r="R51" i="7"/>
  <c r="L22" i="7"/>
  <c r="P24" i="7"/>
  <c r="M48" i="7"/>
  <c r="G50" i="7"/>
  <c r="M51" i="7"/>
  <c r="F6" i="7"/>
  <c r="G13" i="7"/>
  <c r="L13" i="7"/>
  <c r="P13" i="7"/>
  <c r="D26" i="7"/>
  <c r="K26" i="7"/>
  <c r="O26" i="7"/>
  <c r="D31" i="7"/>
  <c r="K31" i="7"/>
  <c r="O31" i="7"/>
  <c r="D36" i="7"/>
  <c r="I36" i="7"/>
  <c r="M36" i="7"/>
  <c r="Q36" i="7"/>
  <c r="I48" i="7"/>
  <c r="O50" i="7"/>
  <c r="G6" i="7"/>
  <c r="K6" i="7"/>
  <c r="O6" i="7"/>
  <c r="J22" i="7"/>
  <c r="N22" i="7"/>
  <c r="R22" i="7"/>
  <c r="J24" i="7"/>
  <c r="N24" i="7"/>
  <c r="R24" i="7"/>
  <c r="G48" i="7"/>
  <c r="K48" i="7"/>
  <c r="O48" i="7"/>
  <c r="D50" i="7"/>
  <c r="I50" i="7"/>
  <c r="M50" i="7"/>
  <c r="Q50" i="7"/>
  <c r="G51" i="7"/>
  <c r="K51" i="7"/>
  <c r="O51" i="7"/>
  <c r="D53" i="7"/>
  <c r="P25" i="7" l="1"/>
  <c r="K27" i="7"/>
  <c r="R27" i="7"/>
  <c r="M27" i="7"/>
  <c r="O27" i="7"/>
  <c r="J25" i="7"/>
  <c r="Q27" i="7"/>
  <c r="L27" i="7"/>
  <c r="R25" i="7"/>
  <c r="O25" i="7"/>
  <c r="K25" i="7"/>
  <c r="Q25" i="7"/>
  <c r="L25" i="7"/>
  <c r="M25" i="7"/>
  <c r="P27" i="7"/>
  <c r="M32" i="7" a="1"/>
  <c r="L32" i="7" a="1"/>
  <c r="P32" i="7" a="1"/>
  <c r="R32" i="7" a="1"/>
  <c r="O15" i="7" a="1"/>
  <c r="L15" i="7" a="1"/>
  <c r="Q32" i="7" a="1"/>
  <c r="N15" i="7" a="1"/>
  <c r="M15" i="7" a="1"/>
  <c r="P15" i="7" a="1"/>
  <c r="N32" i="7" a="1"/>
  <c r="Q15" i="7" a="1"/>
  <c r="R15" i="7" a="1"/>
  <c r="O32" i="7" a="1"/>
  <c r="Q32" i="7" l="1"/>
  <c r="P32" i="7"/>
  <c r="R32" i="7"/>
  <c r="O32" i="7"/>
  <c r="N32" i="7"/>
  <c r="L32" i="7"/>
  <c r="M32" i="7"/>
  <c r="N15" i="7"/>
  <c r="L15" i="7"/>
  <c r="M15" i="7"/>
  <c r="Q15" i="7"/>
  <c r="P15" i="7"/>
  <c r="R15" i="7"/>
  <c r="O15" i="7"/>
  <c r="A17" i="6" l="1"/>
  <c r="A18" i="6" s="1"/>
  <c r="A19" i="6" s="1"/>
  <c r="A20" i="6" s="1"/>
  <c r="A22" i="6" s="1"/>
  <c r="A23" i="6" s="1"/>
  <c r="A27" i="6" s="1"/>
  <c r="A28" i="6" s="1"/>
  <c r="A29" i="6" s="1"/>
  <c r="A35" i="6" s="1"/>
  <c r="A38" i="6" l="1"/>
  <c r="F8" i="7" a="1"/>
  <c r="G8" i="7" a="1"/>
  <c r="F8" i="7" l="1"/>
  <c r="G8" i="7"/>
  <c r="D8" i="7" a="1"/>
  <c r="Q8" i="7" a="1"/>
  <c r="D8" i="7" l="1"/>
  <c r="Q8" i="7"/>
  <c r="Q29" i="7" s="1"/>
  <c r="E8" i="7" a="1"/>
  <c r="M8" i="7" a="1"/>
  <c r="E8" i="7" l="1"/>
  <c r="M8" i="7"/>
  <c r="M29" i="7" s="1"/>
  <c r="O8" i="7" a="1"/>
  <c r="R8" i="7" a="1"/>
  <c r="P8" i="7" a="1"/>
  <c r="O8" i="7" l="1"/>
  <c r="O29" i="7" s="1"/>
  <c r="P8" i="7"/>
  <c r="P29" i="7" s="1"/>
  <c r="R8" i="7"/>
  <c r="R29" i="7" s="1"/>
  <c r="J15" i="7" a="1"/>
  <c r="K15" i="7" a="1"/>
  <c r="J32" i="7" a="1"/>
  <c r="I15" i="7" a="1"/>
  <c r="I32" i="7" a="1"/>
  <c r="K32" i="7" a="1"/>
  <c r="K15" i="7" l="1"/>
  <c r="I15" i="7"/>
  <c r="J15" i="7"/>
  <c r="I32" i="7"/>
  <c r="J32" i="7"/>
  <c r="K32" i="7"/>
  <c r="L18" i="7" a="1"/>
  <c r="R17" i="7" a="1"/>
  <c r="O18" i="7" a="1"/>
  <c r="P17" i="7" a="1"/>
  <c r="R18" i="7" a="1"/>
  <c r="Q18" i="7" a="1"/>
  <c r="L17" i="7" a="1"/>
  <c r="O17" i="7" a="1"/>
  <c r="M17" i="7" a="1"/>
  <c r="M18" i="7" a="1"/>
  <c r="Q17" i="7" a="1"/>
  <c r="P18" i="7" a="1"/>
  <c r="N18" i="7" a="1"/>
  <c r="N17" i="7" a="1"/>
  <c r="M17" i="7" l="1"/>
  <c r="N17" i="7"/>
  <c r="L17" i="7"/>
  <c r="Q18" i="7"/>
  <c r="P18" i="7"/>
  <c r="R18" i="7"/>
  <c r="O18" i="7"/>
  <c r="L18" i="7"/>
  <c r="M18" i="7"/>
  <c r="N18" i="7"/>
  <c r="R17" i="7"/>
  <c r="Q17" i="7"/>
  <c r="P17" i="7"/>
  <c r="O17" i="7"/>
  <c r="N9" i="4"/>
  <c r="L9" i="4"/>
  <c r="J9" i="4"/>
  <c r="H9" i="4"/>
  <c r="B7" i="5"/>
  <c r="F9" i="4"/>
  <c r="D54" i="7" a="1"/>
  <c r="K18" i="7" a="1"/>
  <c r="K17" i="7" a="1"/>
  <c r="M20" i="7" l="1"/>
  <c r="N20" i="7"/>
  <c r="L20" i="7"/>
  <c r="K17" i="7"/>
  <c r="Q20" i="7"/>
  <c r="P20" i="7"/>
  <c r="R20" i="7"/>
  <c r="O20" i="7"/>
  <c r="K18" i="7"/>
  <c r="D3" i="4"/>
  <c r="D54" i="7"/>
  <c r="D39" i="7" a="1"/>
  <c r="K20" i="7" l="1"/>
  <c r="D39" i="7"/>
  <c r="H53" i="7" a="1"/>
  <c r="H38" i="7" a="1"/>
  <c r="H38" i="7" l="1"/>
  <c r="H43" i="7" s="1"/>
  <c r="H53" i="7"/>
  <c r="H58" i="7" s="1"/>
  <c r="D7" i="5"/>
  <c r="F3" i="4"/>
  <c r="H54" i="7" a="1"/>
  <c r="H39" i="7" a="1"/>
  <c r="G38" i="7" a="1"/>
  <c r="H54" i="7" l="1"/>
  <c r="H25" i="7" s="1"/>
  <c r="F3" i="5"/>
  <c r="G38" i="7"/>
  <c r="H39" i="7"/>
  <c r="F13" i="4"/>
  <c r="F7" i="5"/>
  <c r="G32" i="7" a="1"/>
  <c r="G54" i="7" a="1"/>
  <c r="D32" i="7" a="1"/>
  <c r="D15" i="7" a="1"/>
  <c r="G26" i="7" a="1"/>
  <c r="G24" i="7" a="1"/>
  <c r="G15" i="7" a="1"/>
  <c r="G39" i="7" a="1"/>
  <c r="G53" i="7" a="1"/>
  <c r="G24" i="7" l="1"/>
  <c r="G26" i="7"/>
  <c r="D32" i="7"/>
  <c r="D41" i="7" s="1"/>
  <c r="G32" i="7"/>
  <c r="G43" i="7"/>
  <c r="G54" i="7"/>
  <c r="G53" i="7"/>
  <c r="G58" i="7" s="1"/>
  <c r="H3" i="5"/>
  <c r="G39" i="7"/>
  <c r="D15" i="7"/>
  <c r="G15" i="7"/>
  <c r="H3" i="4"/>
  <c r="J18" i="7" a="1"/>
  <c r="J17" i="7" a="1"/>
  <c r="J38" i="7" a="1"/>
  <c r="I38" i="7" a="1"/>
  <c r="I53" i="7" a="1"/>
  <c r="I18" i="7" a="1"/>
  <c r="J53" i="7" a="1"/>
  <c r="I17" i="7" a="1"/>
  <c r="J18" i="7" l="1"/>
  <c r="I18" i="7"/>
  <c r="I25" i="7"/>
  <c r="G25" i="7"/>
  <c r="N25" i="7"/>
  <c r="I17" i="7"/>
  <c r="J17" i="7"/>
  <c r="G27" i="7"/>
  <c r="N27" i="7"/>
  <c r="I27" i="7"/>
  <c r="G41" i="7"/>
  <c r="I53" i="7"/>
  <c r="I58" i="7" s="1"/>
  <c r="J53" i="7"/>
  <c r="J58" i="7" s="1"/>
  <c r="I38" i="7"/>
  <c r="I43" i="7" s="1"/>
  <c r="J38" i="7"/>
  <c r="J43" i="7" s="1"/>
  <c r="H13" i="4"/>
  <c r="H7" i="5"/>
  <c r="D18" i="7" a="1"/>
  <c r="D17" i="7" a="1"/>
  <c r="G17" i="7" a="1"/>
  <c r="G18" i="7" a="1"/>
  <c r="J39" i="7" a="1"/>
  <c r="I39" i="7" a="1"/>
  <c r="I54" i="7" a="1"/>
  <c r="J54" i="7" a="1"/>
  <c r="I20" i="7" l="1"/>
  <c r="G29" i="7"/>
  <c r="J20" i="7"/>
  <c r="G18" i="7"/>
  <c r="G56" i="7" s="1"/>
  <c r="D18" i="7"/>
  <c r="D56" i="7" s="1"/>
  <c r="G17" i="7"/>
  <c r="D17" i="7"/>
  <c r="J54" i="7"/>
  <c r="J56" i="7" s="1"/>
  <c r="I54" i="7"/>
  <c r="I56" i="7" s="1"/>
  <c r="J3" i="5"/>
  <c r="I39" i="7"/>
  <c r="I41" i="7" s="1"/>
  <c r="J39" i="7"/>
  <c r="J41" i="7" s="1"/>
  <c r="J3" i="4"/>
  <c r="K38" i="7" a="1"/>
  <c r="K53" i="7" a="1"/>
  <c r="G20" i="7" l="1"/>
  <c r="D20" i="7"/>
  <c r="K53" i="7"/>
  <c r="K58" i="7" s="1"/>
  <c r="K38" i="7"/>
  <c r="K43" i="7" s="1"/>
  <c r="J13" i="4"/>
  <c r="J7" i="5"/>
  <c r="K54" i="7" a="1"/>
  <c r="K39" i="7" a="1"/>
  <c r="K54" i="7" l="1"/>
  <c r="K56" i="7" s="1"/>
  <c r="L3" i="5"/>
  <c r="K39" i="7"/>
  <c r="K41" i="7" s="1"/>
  <c r="L3" i="4"/>
  <c r="M38" i="7" a="1"/>
  <c r="N38" i="7" a="1"/>
  <c r="L53" i="7" a="1"/>
  <c r="N53" i="7" a="1"/>
  <c r="M53" i="7" a="1"/>
  <c r="L38" i="7" a="1"/>
  <c r="M53" i="7" l="1"/>
  <c r="M58" i="7" s="1"/>
  <c r="L53" i="7"/>
  <c r="L58" i="7" s="1"/>
  <c r="N53" i="7"/>
  <c r="N58" i="7" s="1"/>
  <c r="N38" i="7"/>
  <c r="N43" i="7" s="1"/>
  <c r="L38" i="7"/>
  <c r="L43" i="7" s="1"/>
  <c r="M38" i="7"/>
  <c r="M43" i="7" s="1"/>
  <c r="L13" i="4"/>
  <c r="L7" i="5"/>
  <c r="N39" i="7" a="1"/>
  <c r="L54" i="7" a="1"/>
  <c r="N54" i="7" a="1"/>
  <c r="M54" i="7" a="1"/>
  <c r="L39" i="7" a="1"/>
  <c r="M39" i="7" a="1"/>
  <c r="M54" i="7" l="1"/>
  <c r="M56" i="7" s="1"/>
  <c r="L54" i="7"/>
  <c r="L56" i="7" s="1"/>
  <c r="N54" i="7"/>
  <c r="N56" i="7" s="1"/>
  <c r="N3" i="5"/>
  <c r="N39" i="7"/>
  <c r="N41" i="7" s="1"/>
  <c r="M39" i="7"/>
  <c r="M41" i="7" s="1"/>
  <c r="L39" i="7"/>
  <c r="L41" i="7" s="1"/>
  <c r="N3" i="4"/>
  <c r="R53" i="7" a="1"/>
  <c r="O38" i="7" a="1"/>
  <c r="R38" i="7" a="1"/>
  <c r="P38" i="7" a="1"/>
  <c r="Q53" i="7" a="1"/>
  <c r="Q38" i="7" a="1"/>
  <c r="P53" i="7" a="1"/>
  <c r="O53" i="7" a="1"/>
  <c r="O53" i="7" l="1"/>
  <c r="O58" i="7" s="1"/>
  <c r="O38" i="7"/>
  <c r="O43" i="7" s="1"/>
  <c r="Q38" i="7"/>
  <c r="P38" i="7"/>
  <c r="R38" i="7"/>
  <c r="P53" i="7"/>
  <c r="R53" i="7"/>
  <c r="Q53" i="7"/>
  <c r="N13" i="4"/>
  <c r="N7" i="5"/>
  <c r="R39" i="7" a="1"/>
  <c r="P39" i="7" a="1"/>
  <c r="Q54" i="7" a="1"/>
  <c r="R54" i="7" a="1"/>
  <c r="O54" i="7" a="1"/>
  <c r="Q39" i="7" a="1"/>
  <c r="P54" i="7" a="1"/>
  <c r="O39" i="7" a="1"/>
  <c r="O54" i="7" l="1"/>
  <c r="O56" i="7" s="1"/>
  <c r="O39" i="7"/>
  <c r="O41" i="7" s="1"/>
  <c r="P39" i="7"/>
  <c r="P41" i="7" s="1"/>
  <c r="Q39" i="7"/>
  <c r="Q41" i="7" s="1"/>
  <c r="R39" i="7"/>
  <c r="R41" i="7" s="1"/>
  <c r="Q54" i="7"/>
  <c r="Q56" i="7" s="1"/>
  <c r="R54" i="7"/>
  <c r="R56" i="7" s="1"/>
  <c r="P54" i="7"/>
  <c r="P56" i="7" s="1"/>
  <c r="Q43" i="7" l="1"/>
  <c r="P43" i="7"/>
  <c r="R43" i="7"/>
  <c r="R58" i="7"/>
  <c r="P58" i="7"/>
  <c r="Q58" i="7"/>
  <c r="I8" i="7" a="1"/>
  <c r="I8" i="7" l="1"/>
  <c r="I29" i="7" s="1"/>
  <c r="L8" i="7" a="1"/>
  <c r="H8" i="7" a="1"/>
  <c r="N8" i="7" a="1"/>
  <c r="J8" i="7" a="1"/>
  <c r="K8" i="7" a="1"/>
  <c r="K8" i="7" l="1"/>
  <c r="K29" i="7" s="1"/>
  <c r="L8" i="7"/>
  <c r="L29" i="7" s="1"/>
  <c r="H8" i="7"/>
  <c r="H29" i="7" s="1"/>
  <c r="N8" i="7"/>
  <c r="N29" i="7" s="1"/>
  <c r="J8" i="7"/>
  <c r="J29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<sst xmlns="http://schemas.openxmlformats.org/spreadsheetml/2006/main" count="236" uniqueCount="117">
  <si>
    <t>Supplerende information</t>
  </si>
  <si>
    <t>Budget</t>
  </si>
  <si>
    <t>Aktiver</t>
  </si>
  <si>
    <t>l. Likvider.</t>
  </si>
  <si>
    <t>Forpligtelser</t>
  </si>
  <si>
    <t>Egenkapital</t>
  </si>
  <si>
    <t>Kontrol</t>
  </si>
  <si>
    <t xml:space="preserve">                         = til indtastning / tekst </t>
  </si>
  <si>
    <t>Bemærk: Omkostninger indtastes med negativt fortegn</t>
  </si>
  <si>
    <t>Forecast</t>
  </si>
  <si>
    <t>Indtægter</t>
  </si>
  <si>
    <t>Supplerende information indtægter</t>
  </si>
  <si>
    <t>l. Billetsalg.</t>
  </si>
  <si>
    <t>ll. Sponsorer og reklamer.</t>
  </si>
  <si>
    <t>lll. TV rettigheder.</t>
  </si>
  <si>
    <t>V. UEFA solidaritet og præmiebeløb.</t>
  </si>
  <si>
    <t>Supplerende information omkostninger</t>
  </si>
  <si>
    <t>Resultat før spillertransfer og andet</t>
  </si>
  <si>
    <t>Supplerende information spillertransfers</t>
  </si>
  <si>
    <t>Likvider primo</t>
  </si>
  <si>
    <t>Pengestrøm fra investeringer</t>
  </si>
  <si>
    <t>Pengestrøm fra finansiering</t>
  </si>
  <si>
    <t>Øvrige pengestrømme</t>
  </si>
  <si>
    <t>Likvider ultimo</t>
  </si>
  <si>
    <t>Egenkapital primo</t>
  </si>
  <si>
    <t>Resultat</t>
  </si>
  <si>
    <t>Kapitaludvidelser</t>
  </si>
  <si>
    <t>Øvrige egenkapitalbevægelser</t>
  </si>
  <si>
    <t>Egenkapital ultimo</t>
  </si>
  <si>
    <t>Realiseret</t>
  </si>
  <si>
    <t>Sheet</t>
  </si>
  <si>
    <t>Resultat 31.12</t>
  </si>
  <si>
    <t>Kolonne</t>
  </si>
  <si>
    <t>D</t>
  </si>
  <si>
    <t>G</t>
  </si>
  <si>
    <t>I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</si>
  <si>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</si>
  <si>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</si>
  <si>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</si>
  <si>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</si>
  <si>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</si>
  <si>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</si>
  <si>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</si>
  <si>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</si>
  <si>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</si>
  <si>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</si>
  <si>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</si>
  <si>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RESULTAT</t>
  </si>
  <si>
    <t>1H 2019</t>
  </si>
  <si>
    <t>Række</t>
  </si>
  <si>
    <t>Resultat efter skat</t>
  </si>
  <si>
    <t>Balance 31.12</t>
  </si>
  <si>
    <t>B</t>
  </si>
  <si>
    <t>F</t>
  </si>
  <si>
    <t>L</t>
  </si>
  <si>
    <t>BALANCE</t>
  </si>
  <si>
    <t>Balanceafst</t>
  </si>
  <si>
    <t>Selskabskapital</t>
  </si>
  <si>
    <t>Overført resultat akk</t>
  </si>
  <si>
    <t>Ændring overført</t>
  </si>
  <si>
    <t>Andre reserver</t>
  </si>
  <si>
    <t>Ændring i reserver</t>
  </si>
  <si>
    <t>Afstemning resultat mod EK</t>
  </si>
  <si>
    <t>Likvider</t>
  </si>
  <si>
    <t>Kassekreditter</t>
  </si>
  <si>
    <t>Likviditet 31.12</t>
  </si>
  <si>
    <t>H</t>
  </si>
  <si>
    <t>J</t>
  </si>
  <si>
    <t>Afstemning af likvider mod balance</t>
  </si>
  <si>
    <t>Afstemning ultimo = primo</t>
  </si>
  <si>
    <t>Egenkapital 31.12</t>
  </si>
  <si>
    <t>EGENKAPITAL</t>
  </si>
  <si>
    <t>Øvrige reguleringer</t>
  </si>
  <si>
    <t>Afstemning EK mod balance</t>
  </si>
  <si>
    <t>LIKVIDITET</t>
  </si>
  <si>
    <t>VI. Tilskud fra DBU eller staten.</t>
  </si>
  <si>
    <t>30.06.2024</t>
  </si>
  <si>
    <t>VII. Andre driftsindtægter (må ikke være spillesalg, posten er længere nede)</t>
  </si>
  <si>
    <t>I. Nettopengestrømme ind og ud af virksomheden hidrørende fra driftsaktivitet (uden spillerkøb og spillersalg)</t>
  </si>
  <si>
    <t xml:space="preserve">lV. Kommercielle aktiviteter (f.eks. merchandise og koncerter) </t>
  </si>
  <si>
    <t>30.09.2024</t>
  </si>
  <si>
    <t>31.12.2024</t>
  </si>
  <si>
    <t>30.06.2025</t>
  </si>
  <si>
    <t>31.03.2025</t>
  </si>
  <si>
    <t>IX. Personaleomkostninger (spillere og øvrigt personale)</t>
  </si>
  <si>
    <t>X. Andre driftsomkostninger</t>
  </si>
  <si>
    <t>XIV. Skatteindtægter/omkostninger</t>
  </si>
  <si>
    <t>XV. Udbetalte udbytter/minoritetsinteresser</t>
  </si>
  <si>
    <t>XVI. Samlede udgifter (summen af punkt XI - XV)</t>
  </si>
  <si>
    <t>VIII. Samlede omsætning  (summen af punkt I - VII)</t>
  </si>
  <si>
    <t>XI. Samlede driftsomkostninger (summen af punkt IX - X)</t>
  </si>
  <si>
    <t>XIII. Netto ikke-driftsmæssige indtægter/omkostninger (andre)</t>
  </si>
  <si>
    <t>XII. Nettoresultat fra spllerkøb og -salg</t>
  </si>
  <si>
    <t>(for at opfylde mindoplysningskravene i Annex E punkt E.3. Resultatopgørelsen)</t>
  </si>
  <si>
    <t>(for at opfylde mindoplysningskravene i Annex E punkt E.1. Balancen)</t>
  </si>
  <si>
    <t>VI. Materielle og immaterielle aktiver.</t>
  </si>
  <si>
    <t>IV. Tilgodehavender.</t>
  </si>
  <si>
    <t>VI. Samlede aktiver (summen af pinkt I til V)</t>
  </si>
  <si>
    <t>lI. Øvrige omsætningsaktiver.</t>
  </si>
  <si>
    <t xml:space="preserve">V. Øvrige anlægsaktiver. </t>
  </si>
  <si>
    <t>VII. Banklån og andre lån.</t>
  </si>
  <si>
    <t>VIII. Anden gæld til diverse kreditorer.</t>
  </si>
  <si>
    <t>IX. Øvrige kortfristede forpligtelser.</t>
  </si>
  <si>
    <t>X. Øvrige langfristede forpligtelser.</t>
  </si>
  <si>
    <t>XI. Samlede forpligtelser.</t>
  </si>
  <si>
    <t>XII. Samlet egenkapital.</t>
  </si>
  <si>
    <t>II. Netto pengestrømme ind og ud af virksomheden hidrørende fra investeringer</t>
  </si>
  <si>
    <t>III. Netto pengestrømme ind og ud af virksomheden hidrørende fra finansieringsaktiviteter</t>
  </si>
  <si>
    <t>Samlet årsrapport</t>
  </si>
  <si>
    <t xml:space="preserve">Mænd </t>
  </si>
  <si>
    <t>Kvinder</t>
  </si>
  <si>
    <t>Evt. fordelingsnøgle i procent</t>
  </si>
  <si>
    <t>Mænd</t>
  </si>
  <si>
    <t>Beskriv hvordan fordelingsnøgle er valgt:</t>
  </si>
  <si>
    <t>Skriv her</t>
  </si>
  <si>
    <t>Supplende information til resultatopgørelsen for 2025</t>
  </si>
  <si>
    <t>Supplende information til balancen for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</si>
</sst>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.00\ _k_r_._-;\-* #,##0.00\ _k_r_._-;_-* &quot;-&quot;??\ _k_r_._-;_-@_-"/>
    <numFmt numFmtId="165" formatCode="_(* #,##0.0_);_(* \(#,##0.0\);_(* &quot;-&quot;??_);_(@_)"/>
    <numFmt numFmtId="166" formatCode="_-* #,##0.0\ _k_r_._-;\-* #,##0.0\ _k_r_._-;_-* &quot;-&quot;?\ _k_r_._-;_-@_-"/>
    <numFmt numFmtId="167" formatCode="#,##0.0_);\(#,##0.0\)"/>
    <numFmt numFmtId="168" formatCode="0.0"/>
    <numFmt numFmtId="169" formatCode="#,##0.0"/>
    <numFmt numFmtId="170" formatCode="_ * #,##0.0_ ;_ * \-#,##0.0_ ;_ * &quot;-&quot;??_ ;_ @_ "/>
    <numFmt numFmtId="171" formatCode="_-* #,##0.0_-;\-* #,##0.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i/>
      <sz val="10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EEF6B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9"/>
      </bottom>
      <diagonal/>
    </border>
    <border>
      <left style="medium">
        <color theme="9"/>
      </left>
      <right/>
      <top/>
      <bottom style="thin">
        <color theme="9"/>
      </bottom>
      <diagonal/>
    </border>
    <border>
      <left/>
      <right style="medium">
        <color theme="9"/>
      </right>
      <top/>
      <bottom style="thin">
        <color theme="9"/>
      </bottom>
      <diagonal/>
    </border>
    <border>
      <left style="medium">
        <color theme="9"/>
      </left>
      <right/>
      <top/>
      <bottom/>
      <diagonal/>
    </border>
    <border>
      <left/>
      <right style="medium">
        <color theme="9"/>
      </right>
      <top/>
      <bottom/>
      <diagonal/>
    </border>
    <border>
      <left/>
      <right/>
      <top style="medium">
        <color theme="1" tint="0.34998626667073579"/>
      </top>
      <bottom style="medium">
        <color theme="1" tint="0.34998626667073579"/>
      </bottom>
      <diagonal/>
    </border>
    <border>
      <left style="medium">
        <color theme="9"/>
      </left>
      <right/>
      <top style="medium">
        <color theme="1" tint="0.34998626667073579"/>
      </top>
      <bottom style="medium">
        <color theme="1" tint="0.34998626667073579"/>
      </bottom>
      <diagonal/>
    </border>
    <border>
      <left/>
      <right style="medium">
        <color theme="9"/>
      </right>
      <top style="medium">
        <color theme="1" tint="0.34998626667073579"/>
      </top>
      <bottom style="medium">
        <color theme="1" tint="0.34998626667073579"/>
      </bottom>
      <diagonal/>
    </border>
    <border>
      <left/>
      <right/>
      <top style="dashed">
        <color theme="9"/>
      </top>
      <bottom/>
      <diagonal/>
    </border>
    <border>
      <left style="medium">
        <color theme="9"/>
      </left>
      <right/>
      <top style="dashed">
        <color theme="9"/>
      </top>
      <bottom/>
      <diagonal/>
    </border>
    <border>
      <left/>
      <right style="medium">
        <color theme="9"/>
      </right>
      <top style="dashed">
        <color theme="9"/>
      </top>
      <bottom/>
      <diagonal/>
    </border>
    <border>
      <left/>
      <right/>
      <top/>
      <bottom style="dashed">
        <color theme="9"/>
      </bottom>
      <diagonal/>
    </border>
    <border>
      <left style="medium">
        <color theme="9"/>
      </left>
      <right/>
      <top/>
      <bottom style="dashed">
        <color theme="9"/>
      </bottom>
      <diagonal/>
    </border>
    <border>
      <left/>
      <right style="medium">
        <color theme="9"/>
      </right>
      <top/>
      <bottom style="dashed">
        <color theme="9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0">
    <xf numFmtId="0" fontId="0" fillId="0" borderId="0" xfId="0"/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Protection="1">
      <protection locked="0"/>
    </xf>
    <xf numFmtId="0" fontId="0" fillId="0" borderId="7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165" fontId="0" fillId="2" borderId="7" xfId="1" applyNumberFormat="1" applyFont="1" applyFill="1" applyBorder="1" applyProtection="1">
      <protection locked="0"/>
    </xf>
    <xf numFmtId="165" fontId="0" fillId="2" borderId="8" xfId="1" applyNumberFormat="1" applyFont="1" applyFill="1" applyBorder="1" applyProtection="1">
      <protection locked="0"/>
    </xf>
    <xf numFmtId="164" fontId="3" fillId="0" borderId="7" xfId="1" applyFont="1" applyBorder="1" applyProtection="1">
      <protection locked="0"/>
    </xf>
    <xf numFmtId="166" fontId="3" fillId="0" borderId="2" xfId="0" applyNumberFormat="1" applyFont="1" applyBorder="1" applyProtection="1">
      <protection locked="0"/>
    </xf>
    <xf numFmtId="164" fontId="3" fillId="0" borderId="8" xfId="1" applyFont="1" applyBorder="1" applyProtection="1">
      <protection locked="0"/>
    </xf>
    <xf numFmtId="166" fontId="2" fillId="0" borderId="11" xfId="0" applyNumberFormat="1" applyFont="1" applyBorder="1" applyProtection="1">
      <protection locked="0"/>
    </xf>
    <xf numFmtId="0" fontId="3" fillId="3" borderId="0" xfId="0" applyFont="1" applyFill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3" borderId="0" xfId="0" applyFont="1" applyFill="1" applyProtection="1">
      <protection locked="0"/>
    </xf>
    <xf numFmtId="0" fontId="3" fillId="0" borderId="0" xfId="0" applyFont="1"/>
    <xf numFmtId="0" fontId="3" fillId="0" borderId="0" xfId="0" applyFont="1" applyAlignment="1" applyProtection="1">
      <alignment horizontal="left" indent="1"/>
      <protection locked="0"/>
    </xf>
    <xf numFmtId="0" fontId="4" fillId="4" borderId="0" xfId="2" applyFill="1" applyProtection="1">
      <protection locked="0"/>
    </xf>
    <xf numFmtId="0" fontId="4" fillId="0" borderId="0" xfId="2" applyProtection="1">
      <protection locked="0"/>
    </xf>
    <xf numFmtId="0" fontId="5" fillId="4" borderId="0" xfId="2" applyFont="1" applyFill="1" applyProtection="1">
      <protection locked="0"/>
    </xf>
    <xf numFmtId="0" fontId="4" fillId="4" borderId="0" xfId="2" applyFill="1"/>
    <xf numFmtId="165" fontId="4" fillId="2" borderId="0" xfId="3" applyNumberFormat="1" applyFont="1" applyFill="1" applyBorder="1" applyProtection="1">
      <protection locked="0"/>
    </xf>
    <xf numFmtId="165" fontId="7" fillId="4" borderId="0" xfId="3" applyNumberFormat="1" applyFont="1" applyFill="1" applyProtection="1">
      <protection locked="0"/>
    </xf>
    <xf numFmtId="0" fontId="4" fillId="4" borderId="0" xfId="2" applyFill="1" applyAlignment="1">
      <alignment horizontal="left" indent="2"/>
    </xf>
    <xf numFmtId="167" fontId="5" fillId="4" borderId="5" xfId="3" applyNumberFormat="1" applyFont="1" applyFill="1" applyBorder="1" applyProtection="1">
      <protection locked="0"/>
    </xf>
    <xf numFmtId="167" fontId="5" fillId="4" borderId="0" xfId="3" applyNumberFormat="1" applyFont="1" applyFill="1" applyBorder="1" applyProtection="1">
      <protection locked="0"/>
    </xf>
    <xf numFmtId="0" fontId="0" fillId="0" borderId="0" xfId="2" applyFont="1" applyProtection="1">
      <protection locked="0"/>
    </xf>
    <xf numFmtId="0" fontId="4" fillId="0" borderId="0" xfId="2"/>
    <xf numFmtId="0" fontId="5" fillId="4" borderId="0" xfId="2" applyFont="1" applyFill="1"/>
    <xf numFmtId="165" fontId="7" fillId="4" borderId="0" xfId="3" applyNumberFormat="1" applyFont="1" applyFill="1"/>
    <xf numFmtId="37" fontId="5" fillId="4" borderId="5" xfId="3" applyNumberFormat="1" applyFont="1" applyFill="1" applyBorder="1"/>
    <xf numFmtId="37" fontId="5" fillId="4" borderId="0" xfId="3" applyNumberFormat="1" applyFont="1" applyFill="1" applyBorder="1"/>
    <xf numFmtId="0" fontId="4" fillId="2" borderId="0" xfId="2" applyFill="1" applyProtection="1">
      <protection locked="0"/>
    </xf>
    <xf numFmtId="164" fontId="3" fillId="0" borderId="7" xfId="1" applyFont="1" applyBorder="1" applyAlignment="1" applyProtection="1">
      <protection locked="0"/>
    </xf>
    <xf numFmtId="165" fontId="3" fillId="0" borderId="7" xfId="1" applyNumberFormat="1" applyFont="1" applyFill="1" applyBorder="1" applyProtection="1">
      <protection locked="0"/>
    </xf>
    <xf numFmtId="165" fontId="3" fillId="0" borderId="10" xfId="1" applyNumberFormat="1" applyFont="1" applyFill="1" applyBorder="1" applyProtection="1">
      <protection locked="0"/>
    </xf>
    <xf numFmtId="0" fontId="9" fillId="4" borderId="0" xfId="0" applyFont="1" applyFill="1"/>
    <xf numFmtId="0" fontId="0" fillId="5" borderId="0" xfId="0" applyFill="1"/>
    <xf numFmtId="0" fontId="0" fillId="4" borderId="0" xfId="0" applyFill="1"/>
    <xf numFmtId="0" fontId="10" fillId="5" borderId="0" xfId="0" quotePrefix="1" applyFont="1" applyFill="1"/>
    <xf numFmtId="0" fontId="10" fillId="5" borderId="17" xfId="0" applyFont="1" applyFill="1" applyBorder="1"/>
    <xf numFmtId="0" fontId="10" fillId="5" borderId="18" xfId="0" applyFont="1" applyFill="1" applyBorder="1"/>
    <xf numFmtId="0" fontId="10" fillId="5" borderId="0" xfId="0" applyFont="1" applyFill="1"/>
    <xf numFmtId="0" fontId="11" fillId="5" borderId="0" xfId="0" applyFont="1" applyFill="1" applyAlignment="1">
      <alignment horizontal="left"/>
    </xf>
    <xf numFmtId="0" fontId="12" fillId="5" borderId="0" xfId="0" applyFont="1" applyFill="1" applyAlignment="1">
      <alignment horizontal="center" wrapText="1"/>
    </xf>
    <xf numFmtId="0" fontId="12" fillId="5" borderId="17" xfId="0" applyFont="1" applyFill="1" applyBorder="1" applyAlignment="1">
      <alignment horizontal="center" wrapText="1"/>
    </xf>
    <xf numFmtId="0" fontId="12" fillId="5" borderId="18" xfId="0" applyFont="1" applyFill="1" applyBorder="1" applyAlignment="1">
      <alignment horizontal="center" wrapText="1"/>
    </xf>
    <xf numFmtId="0" fontId="0" fillId="4" borderId="17" xfId="0" applyFill="1" applyBorder="1"/>
    <xf numFmtId="0" fontId="0" fillId="4" borderId="18" xfId="0" applyFill="1" applyBorder="1"/>
    <xf numFmtId="168" fontId="0" fillId="4" borderId="0" xfId="0" applyNumberFormat="1" applyFill="1"/>
    <xf numFmtId="168" fontId="0" fillId="4" borderId="17" xfId="0" applyNumberFormat="1" applyFill="1" applyBorder="1"/>
    <xf numFmtId="168" fontId="0" fillId="4" borderId="18" xfId="0" applyNumberFormat="1" applyFill="1" applyBorder="1"/>
    <xf numFmtId="0" fontId="12" fillId="5" borderId="0" xfId="0" applyFont="1" applyFill="1" applyAlignment="1">
      <alignment horizontal="center"/>
    </xf>
    <xf numFmtId="0" fontId="12" fillId="5" borderId="17" xfId="0" applyFont="1" applyFill="1" applyBorder="1" applyAlignment="1">
      <alignment horizontal="center"/>
    </xf>
    <xf numFmtId="0" fontId="12" fillId="5" borderId="18" xfId="0" applyFont="1" applyFill="1" applyBorder="1" applyAlignment="1">
      <alignment horizontal="center"/>
    </xf>
    <xf numFmtId="169" fontId="0" fillId="4" borderId="0" xfId="0" applyNumberFormat="1" applyFill="1"/>
    <xf numFmtId="169" fontId="0" fillId="5" borderId="0" xfId="0" applyNumberFormat="1" applyFill="1"/>
    <xf numFmtId="169" fontId="0" fillId="4" borderId="17" xfId="0" applyNumberFormat="1" applyFill="1" applyBorder="1"/>
    <xf numFmtId="169" fontId="0" fillId="4" borderId="18" xfId="0" applyNumberFormat="1" applyFill="1" applyBorder="1"/>
    <xf numFmtId="0" fontId="13" fillId="4" borderId="0" xfId="0" applyFont="1" applyFill="1"/>
    <xf numFmtId="0" fontId="3" fillId="4" borderId="0" xfId="0" applyFont="1" applyFill="1"/>
    <xf numFmtId="169" fontId="3" fillId="4" borderId="19" xfId="0" applyNumberFormat="1" applyFont="1" applyFill="1" applyBorder="1"/>
    <xf numFmtId="169" fontId="3" fillId="5" borderId="19" xfId="0" applyNumberFormat="1" applyFont="1" applyFill="1" applyBorder="1"/>
    <xf numFmtId="169" fontId="3" fillId="4" borderId="20" xfId="0" applyNumberFormat="1" applyFont="1" applyFill="1" applyBorder="1"/>
    <xf numFmtId="169" fontId="3" fillId="4" borderId="21" xfId="0" applyNumberFormat="1" applyFont="1" applyFill="1" applyBorder="1"/>
    <xf numFmtId="169" fontId="0" fillId="4" borderId="22" xfId="0" applyNumberFormat="1" applyFill="1" applyBorder="1"/>
    <xf numFmtId="169" fontId="0" fillId="5" borderId="22" xfId="0" applyNumberFormat="1" applyFill="1" applyBorder="1"/>
    <xf numFmtId="169" fontId="0" fillId="4" borderId="23" xfId="0" applyNumberFormat="1" applyFill="1" applyBorder="1"/>
    <xf numFmtId="169" fontId="0" fillId="4" borderId="24" xfId="0" applyNumberFormat="1" applyFill="1" applyBorder="1"/>
    <xf numFmtId="169" fontId="0" fillId="5" borderId="25" xfId="0" applyNumberFormat="1" applyFill="1" applyBorder="1"/>
    <xf numFmtId="169" fontId="0" fillId="4" borderId="25" xfId="0" applyNumberFormat="1" applyFill="1" applyBorder="1"/>
    <xf numFmtId="169" fontId="0" fillId="4" borderId="26" xfId="0" applyNumberFormat="1" applyFill="1" applyBorder="1"/>
    <xf numFmtId="169" fontId="0" fillId="4" borderId="27" xfId="0" applyNumberFormat="1" applyFill="1" applyBorder="1"/>
    <xf numFmtId="169" fontId="3" fillId="4" borderId="0" xfId="0" applyNumberFormat="1" applyFont="1" applyFill="1"/>
    <xf numFmtId="0" fontId="14" fillId="5" borderId="0" xfId="0" applyFont="1" applyFill="1"/>
    <xf numFmtId="170" fontId="0" fillId="2" borderId="2" xfId="4" applyNumberFormat="1" applyFont="1" applyFill="1" applyBorder="1" applyProtection="1">
      <protection locked="0"/>
    </xf>
    <xf numFmtId="170" fontId="4" fillId="2" borderId="0" xfId="4" applyNumberFormat="1" applyFont="1" applyFill="1" applyBorder="1" applyProtection="1">
      <protection locked="0"/>
    </xf>
    <xf numFmtId="170" fontId="7" fillId="4" borderId="0" xfId="4" applyNumberFormat="1" applyFont="1" applyFill="1" applyProtection="1">
      <protection locked="0"/>
    </xf>
    <xf numFmtId="170" fontId="4" fillId="2" borderId="0" xfId="4" applyNumberFormat="1" applyFont="1" applyFill="1" applyProtection="1">
      <protection locked="0"/>
    </xf>
    <xf numFmtId="165" fontId="4" fillId="2" borderId="0" xfId="3" applyNumberFormat="1" applyFont="1" applyFill="1" applyProtection="1">
      <protection locked="0"/>
    </xf>
    <xf numFmtId="169" fontId="3" fillId="5" borderId="0" xfId="0" applyNumberFormat="1" applyFont="1" applyFill="1"/>
    <xf numFmtId="0" fontId="3" fillId="0" borderId="8" xfId="0" applyFont="1" applyBorder="1" applyAlignment="1" applyProtection="1">
      <alignment horizontal="center"/>
      <protection locked="0"/>
    </xf>
    <xf numFmtId="164" fontId="3" fillId="0" borderId="8" xfId="1" applyFont="1" applyBorder="1" applyAlignment="1" applyProtection="1">
      <protection locked="0"/>
    </xf>
    <xf numFmtId="165" fontId="3" fillId="0" borderId="8" xfId="1" applyNumberFormat="1" applyFont="1" applyFill="1" applyBorder="1" applyProtection="1">
      <protection locked="0"/>
    </xf>
    <xf numFmtId="165" fontId="3" fillId="0" borderId="12" xfId="1" applyNumberFormat="1" applyFont="1" applyFill="1" applyBorder="1" applyProtection="1">
      <protection locked="0"/>
    </xf>
    <xf numFmtId="171" fontId="4" fillId="0" borderId="0" xfId="4" applyNumberFormat="1" applyFont="1" applyProtection="1">
      <protection locked="0"/>
    </xf>
    <xf numFmtId="165" fontId="4" fillId="0" borderId="0" xfId="3" applyNumberFormat="1" applyFont="1" applyFill="1" applyProtection="1">
      <protection locked="0"/>
    </xf>
    <xf numFmtId="0" fontId="15" fillId="4" borderId="0" xfId="2" applyFont="1" applyFill="1" applyAlignment="1">
      <alignment horizontal="left" indent="4"/>
    </xf>
    <xf numFmtId="165" fontId="15" fillId="2" borderId="0" xfId="3" applyNumberFormat="1" applyFont="1" applyFill="1" applyProtection="1">
      <protection locked="0"/>
    </xf>
    <xf numFmtId="170" fontId="16" fillId="4" borderId="0" xfId="4" applyNumberFormat="1" applyFont="1" applyFill="1" applyProtection="1">
      <protection locked="0"/>
    </xf>
    <xf numFmtId="170" fontId="15" fillId="2" borderId="0" xfId="4" applyNumberFormat="1" applyFont="1" applyFill="1" applyBorder="1" applyProtection="1">
      <protection locked="0"/>
    </xf>
    <xf numFmtId="165" fontId="15" fillId="2" borderId="0" xfId="3" applyNumberFormat="1" applyFont="1" applyFill="1" applyBorder="1" applyProtection="1">
      <protection locked="0"/>
    </xf>
    <xf numFmtId="0" fontId="15" fillId="2" borderId="0" xfId="2" applyFont="1" applyFill="1" applyProtection="1"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164" fontId="0" fillId="0" borderId="8" xfId="1" applyFont="1" applyBorder="1" applyAlignment="1" applyProtection="1">
      <alignment horizontal="center"/>
      <protection locked="0"/>
    </xf>
    <xf numFmtId="170" fontId="0" fillId="0" borderId="2" xfId="0" applyNumberFormat="1" applyBorder="1" applyProtection="1">
      <protection locked="0"/>
    </xf>
    <xf numFmtId="9" fontId="0" fillId="2" borderId="0" xfId="0" applyNumberFormat="1" applyFill="1" applyProtection="1">
      <protection locked="0"/>
    </xf>
    <xf numFmtId="9" fontId="0" fillId="0" borderId="0" xfId="5" applyFont="1" applyProtection="1">
      <protection locked="0"/>
    </xf>
    <xf numFmtId="170" fontId="0" fillId="0" borderId="9" xfId="4" applyNumberFormat="1" applyFont="1" applyBorder="1" applyProtection="1">
      <protection locked="0"/>
    </xf>
    <xf numFmtId="0" fontId="2" fillId="0" borderId="29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5" xfId="0" applyFont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/>
      <protection locked="0"/>
    </xf>
    <xf numFmtId="0" fontId="3" fillId="0" borderId="13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28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8" fillId="5" borderId="14" xfId="0" applyFont="1" applyFill="1" applyBorder="1" applyAlignment="1">
      <alignment horizontal="center"/>
    </xf>
    <xf numFmtId="0" fontId="8" fillId="5" borderId="15" xfId="0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/>
    </xf>
  </cellXfs>
  <cellStyles count="6">
    <cellStyle name="Komma" xfId="4" builtinId="3"/>
    <cellStyle name="Komma 2" xfId="1" xr:uid="{DABA3714-A580-483A-8D33-C0C009518F25}"/>
    <cellStyle name="Komma 3" xfId="3" xr:uid="{C03E62F3-4082-4900-BCEB-EDE219BC473F}"/>
    <cellStyle name="Normal" xfId="0" builtinId="0"/>
    <cellStyle name="Normal 2" xfId="2" xr:uid="{2A735D38-284A-4EA9-B9ED-B962F9482502}"/>
    <cellStyle name="Procent" xfId="5" builtinId="5"/>
  </cellStyles>
  <dxfs count="12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EEF6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4</xdr:row>
      <xdr:rowOff>19050</xdr:rowOff>
    </xdr:from>
    <xdr:to>
      <xdr:col>1</xdr:col>
      <xdr:colOff>698424</xdr:colOff>
      <xdr:row>5</xdr:row>
      <xdr:rowOff>10411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B823FC50-2E33-41F8-89BD-E18ACEE65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781050"/>
          <a:ext cx="609524" cy="1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02C8E-5061-4C1A-8A26-340063F9658B}">
  <dimension ref="A1:I38"/>
  <sheetViews>
    <sheetView tabSelected="1" topLeftCell="B1" zoomScale="80" zoomScaleNormal="80" workbookViewId="0">
      <selection activeCell="H10" sqref="H10"/>
    </sheetView>
  </sheetViews>
  <sheetFormatPr defaultColWidth="9.140625" defaultRowHeight="15" x14ac:dyDescent="0.25"/>
  <cols>
    <col min="1" max="1" width="0" style="101" hidden="1" customWidth="1"/>
    <col min="2" max="2" width="72.28515625" style="2" customWidth="1"/>
    <col min="3" max="3" width="29.42578125" style="2" customWidth="1"/>
    <col min="4" max="5" width="22.7109375" style="2" customWidth="1"/>
    <col min="6" max="6" width="4.85546875" style="2" customWidth="1"/>
    <col min="7" max="7" width="40.140625" style="2" bestFit="1" customWidth="1"/>
    <col min="8" max="16384" width="9.140625" style="2"/>
  </cols>
  <sheetData>
    <row r="1" spans="1:9" x14ac:dyDescent="0.25">
      <c r="B1" s="1"/>
    </row>
    <row r="2" spans="1:9" x14ac:dyDescent="0.25">
      <c r="B2" s="1"/>
      <c r="H2" s="2" t="s">
        <v>112</v>
      </c>
      <c r="I2" s="2" t="s">
        <v>110</v>
      </c>
    </row>
    <row r="3" spans="1:9" x14ac:dyDescent="0.25">
      <c r="B3" s="1"/>
      <c r="G3" s="2" t="s">
        <v>111</v>
      </c>
      <c r="H3" s="105">
        <v>0.7</v>
      </c>
      <c r="I3" s="106">
        <f>1-H3</f>
        <v>0.30000000000000004</v>
      </c>
    </row>
    <row r="4" spans="1:9" x14ac:dyDescent="0.25">
      <c r="B4" s="1"/>
      <c r="G4" s="2" t="s">
        <v>113</v>
      </c>
      <c r="H4" s="105" t="s">
        <v>114</v>
      </c>
    </row>
    <row r="5" spans="1:9" x14ac:dyDescent="0.25">
      <c r="B5" s="17" t="s">
        <v>7</v>
      </c>
    </row>
    <row r="6" spans="1:9" x14ac:dyDescent="0.25">
      <c r="B6" s="19" t="s">
        <v>8</v>
      </c>
    </row>
    <row r="7" spans="1:9" x14ac:dyDescent="0.25">
      <c r="B7" s="1"/>
      <c r="C7" s="109" t="s">
        <v>115</v>
      </c>
      <c r="D7" s="110"/>
      <c r="E7" s="110"/>
    </row>
    <row r="8" spans="1:9" x14ac:dyDescent="0.25">
      <c r="B8" s="1"/>
      <c r="C8" s="111" t="s">
        <v>93</v>
      </c>
      <c r="D8" s="112"/>
      <c r="E8" s="112"/>
    </row>
    <row r="9" spans="1:9" x14ac:dyDescent="0.25">
      <c r="C9" s="99" t="s">
        <v>108</v>
      </c>
      <c r="D9" s="4" t="s">
        <v>109</v>
      </c>
      <c r="E9" s="100" t="s">
        <v>110</v>
      </c>
    </row>
    <row r="10" spans="1:9" x14ac:dyDescent="0.25">
      <c r="C10" s="86">
        <v>2025</v>
      </c>
      <c r="D10" s="86">
        <v>2025</v>
      </c>
      <c r="E10" s="98">
        <v>2025</v>
      </c>
    </row>
    <row r="11" spans="1:9" x14ac:dyDescent="0.25">
      <c r="C11" s="9"/>
      <c r="D11" s="7"/>
      <c r="E11" s="10"/>
    </row>
    <row r="12" spans="1:9" x14ac:dyDescent="0.25">
      <c r="B12" s="1" t="s">
        <v>10</v>
      </c>
      <c r="C12" s="9"/>
      <c r="D12" s="7"/>
      <c r="E12" s="10"/>
    </row>
    <row r="13" spans="1:9" x14ac:dyDescent="0.25">
      <c r="B13" s="1"/>
      <c r="C13" s="103"/>
      <c r="D13" s="7"/>
      <c r="E13" s="10"/>
    </row>
    <row r="14" spans="1:9" x14ac:dyDescent="0.25">
      <c r="B14" s="1" t="s">
        <v>11</v>
      </c>
      <c r="C14" s="103"/>
      <c r="D14" s="7"/>
      <c r="E14" s="10"/>
    </row>
    <row r="15" spans="1:9" x14ac:dyDescent="0.25">
      <c r="B15" s="1"/>
      <c r="C15" s="103"/>
      <c r="D15" s="7"/>
      <c r="E15" s="10"/>
    </row>
    <row r="16" spans="1:9" x14ac:dyDescent="0.25">
      <c r="A16" s="102">
        <v>100</v>
      </c>
      <c r="B16" t="s">
        <v>12</v>
      </c>
      <c r="C16" s="12"/>
      <c r="D16" s="12">
        <f t="shared" ref="D16:D22" si="0">+C16*$H$3</f>
        <v>0</v>
      </c>
      <c r="E16" s="11">
        <f>+C16-D16</f>
        <v>0</v>
      </c>
    </row>
    <row r="17" spans="1:5" x14ac:dyDescent="0.25">
      <c r="A17" s="102">
        <f>+A16+100</f>
        <v>200</v>
      </c>
      <c r="B17" t="s">
        <v>13</v>
      </c>
      <c r="C17" s="12"/>
      <c r="D17" s="12">
        <f t="shared" si="0"/>
        <v>0</v>
      </c>
      <c r="E17" s="11">
        <f t="shared" ref="E17:E22" si="1">+C17-D17</f>
        <v>0</v>
      </c>
    </row>
    <row r="18" spans="1:5" x14ac:dyDescent="0.25">
      <c r="A18" s="102">
        <f t="shared" ref="A18:A23" si="2">+A17+100</f>
        <v>300</v>
      </c>
      <c r="B18" t="s">
        <v>14</v>
      </c>
      <c r="C18" s="12"/>
      <c r="D18" s="12">
        <f t="shared" si="0"/>
        <v>0</v>
      </c>
      <c r="E18" s="11">
        <f t="shared" si="1"/>
        <v>0</v>
      </c>
    </row>
    <row r="19" spans="1:5" x14ac:dyDescent="0.25">
      <c r="A19" s="102">
        <f t="shared" si="2"/>
        <v>400</v>
      </c>
      <c r="B19" t="s">
        <v>79</v>
      </c>
      <c r="C19" s="12"/>
      <c r="D19" s="12">
        <f t="shared" si="0"/>
        <v>0</v>
      </c>
      <c r="E19" s="11">
        <f t="shared" si="1"/>
        <v>0</v>
      </c>
    </row>
    <row r="20" spans="1:5" x14ac:dyDescent="0.25">
      <c r="A20" s="102">
        <f t="shared" si="2"/>
        <v>500</v>
      </c>
      <c r="B20" t="s">
        <v>15</v>
      </c>
      <c r="C20" s="12"/>
      <c r="D20" s="12">
        <f t="shared" si="0"/>
        <v>0</v>
      </c>
      <c r="E20" s="11">
        <f t="shared" si="1"/>
        <v>0</v>
      </c>
    </row>
    <row r="21" spans="1:5" x14ac:dyDescent="0.25">
      <c r="A21" s="102"/>
      <c r="B21" t="s">
        <v>75</v>
      </c>
      <c r="C21" s="12"/>
      <c r="D21" s="12">
        <f t="shared" si="0"/>
        <v>0</v>
      </c>
      <c r="E21" s="11">
        <f t="shared" si="1"/>
        <v>0</v>
      </c>
    </row>
    <row r="22" spans="1:5" x14ac:dyDescent="0.25">
      <c r="A22" s="102">
        <f>+A20+100</f>
        <v>600</v>
      </c>
      <c r="B22" t="s">
        <v>77</v>
      </c>
      <c r="C22" s="12"/>
      <c r="D22" s="12">
        <f t="shared" si="0"/>
        <v>0</v>
      </c>
      <c r="E22" s="11">
        <f t="shared" si="1"/>
        <v>0</v>
      </c>
    </row>
    <row r="23" spans="1:5" x14ac:dyDescent="0.25">
      <c r="A23" s="102">
        <f t="shared" si="2"/>
        <v>700</v>
      </c>
      <c r="B23" s="20" t="s">
        <v>89</v>
      </c>
      <c r="C23" s="87">
        <f>SUM(C16:C22)</f>
        <v>0</v>
      </c>
      <c r="D23" s="87">
        <f t="shared" ref="D23:E23" si="3">SUM(D16:D22)</f>
        <v>0</v>
      </c>
      <c r="E23" s="38">
        <f t="shared" si="3"/>
        <v>0</v>
      </c>
    </row>
    <row r="24" spans="1:5" x14ac:dyDescent="0.25">
      <c r="C24" s="9"/>
      <c r="D24" s="9"/>
      <c r="E24" s="7"/>
    </row>
    <row r="25" spans="1:5" x14ac:dyDescent="0.25">
      <c r="B25" s="1" t="s">
        <v>16</v>
      </c>
      <c r="C25" s="103"/>
      <c r="D25" s="7"/>
      <c r="E25" s="7"/>
    </row>
    <row r="26" spans="1:5" x14ac:dyDescent="0.25">
      <c r="B26" s="18"/>
      <c r="C26" s="9"/>
      <c r="D26" s="7"/>
      <c r="E26" s="7"/>
    </row>
    <row r="27" spans="1:5" x14ac:dyDescent="0.25">
      <c r="A27" s="102">
        <f>+A23+100</f>
        <v>800</v>
      </c>
      <c r="B27" t="s">
        <v>84</v>
      </c>
      <c r="C27" s="12"/>
      <c r="D27" s="12">
        <f>+C27*$H$3</f>
        <v>0</v>
      </c>
      <c r="E27" s="11">
        <f>+C27-D27</f>
        <v>0</v>
      </c>
    </row>
    <row r="28" spans="1:5" x14ac:dyDescent="0.25">
      <c r="A28" s="102">
        <f>+A27+100</f>
        <v>900</v>
      </c>
      <c r="B28" t="s">
        <v>85</v>
      </c>
      <c r="C28" s="12"/>
      <c r="D28" s="12">
        <f>+C28*$H$3</f>
        <v>0</v>
      </c>
      <c r="E28" s="11">
        <f>+C28-D28</f>
        <v>0</v>
      </c>
    </row>
    <row r="29" spans="1:5" ht="15" customHeight="1" x14ac:dyDescent="0.25">
      <c r="A29" s="102" t="e">
        <f>+#REF!+100</f>
        <v>#REF!</v>
      </c>
      <c r="B29" s="20" t="s">
        <v>90</v>
      </c>
      <c r="C29" s="88">
        <f>SUM(C27:C28)</f>
        <v>0</v>
      </c>
      <c r="D29" s="88">
        <f t="shared" ref="D29:E29" si="4">SUM(D27:D28)</f>
        <v>0</v>
      </c>
      <c r="E29" s="39">
        <f t="shared" si="4"/>
        <v>0</v>
      </c>
    </row>
    <row r="30" spans="1:5" x14ac:dyDescent="0.25">
      <c r="B30" s="1"/>
      <c r="C30" s="88"/>
      <c r="D30" s="7"/>
      <c r="E30" s="7"/>
    </row>
    <row r="31" spans="1:5" x14ac:dyDescent="0.25">
      <c r="B31" s="21" t="s">
        <v>17</v>
      </c>
      <c r="C31" s="15">
        <f>C23+C29</f>
        <v>0</v>
      </c>
      <c r="D31" s="15">
        <f>D23+D29</f>
        <v>0</v>
      </c>
      <c r="E31" s="13">
        <f>E23+E29</f>
        <v>0</v>
      </c>
    </row>
    <row r="32" spans="1:5" x14ac:dyDescent="0.25">
      <c r="C32" s="9"/>
      <c r="D32" s="7"/>
      <c r="E32" s="7"/>
    </row>
    <row r="33" spans="1:5" x14ac:dyDescent="0.25">
      <c r="B33" s="1" t="s">
        <v>18</v>
      </c>
      <c r="C33" s="9"/>
      <c r="D33" s="7"/>
      <c r="E33" s="7"/>
    </row>
    <row r="34" spans="1:5" x14ac:dyDescent="0.25">
      <c r="B34" s="2" t="s">
        <v>92</v>
      </c>
      <c r="C34" s="12"/>
      <c r="D34" s="12">
        <f>+C34*$H$3</f>
        <v>0</v>
      </c>
      <c r="E34" s="11">
        <f>+C34-D34</f>
        <v>0</v>
      </c>
    </row>
    <row r="35" spans="1:5" x14ac:dyDescent="0.25">
      <c r="A35" s="102" t="e">
        <f>+A29+100</f>
        <v>#REF!</v>
      </c>
      <c r="B35" t="s">
        <v>91</v>
      </c>
      <c r="C35" s="12"/>
      <c r="D35" s="12">
        <f t="shared" ref="D35:D37" si="5">+C35*$H$3</f>
        <v>0</v>
      </c>
      <c r="E35" s="11">
        <f t="shared" ref="E35:E37" si="6">+C35-D35</f>
        <v>0</v>
      </c>
    </row>
    <row r="36" spans="1:5" x14ac:dyDescent="0.25">
      <c r="A36" s="102"/>
      <c r="B36" t="s">
        <v>86</v>
      </c>
      <c r="C36" s="12"/>
      <c r="D36" s="12">
        <f t="shared" si="5"/>
        <v>0</v>
      </c>
      <c r="E36" s="11">
        <f t="shared" si="6"/>
        <v>0</v>
      </c>
    </row>
    <row r="37" spans="1:5" x14ac:dyDescent="0.25">
      <c r="A37" s="102"/>
      <c r="B37" t="s">
        <v>87</v>
      </c>
      <c r="C37" s="12"/>
      <c r="D37" s="12">
        <f t="shared" si="5"/>
        <v>0</v>
      </c>
      <c r="E37" s="11">
        <f t="shared" si="6"/>
        <v>0</v>
      </c>
    </row>
    <row r="38" spans="1:5" x14ac:dyDescent="0.25">
      <c r="A38" s="102" t="e">
        <f>+A35+100</f>
        <v>#REF!</v>
      </c>
      <c r="B38" s="20" t="s">
        <v>88</v>
      </c>
      <c r="C38" s="89">
        <f>+C31+SUM(C34:C37)</f>
        <v>0</v>
      </c>
      <c r="D38" s="89">
        <f>+D31+SUM(D34:D37)</f>
        <v>0</v>
      </c>
      <c r="E38" s="40">
        <f>+E31+SUM(E34:E37)</f>
        <v>0</v>
      </c>
    </row>
  </sheetData>
  <mergeCells count="2">
    <mergeCell ref="C7:E7"/>
    <mergeCell ref="C8:E8"/>
  </mergeCells>
  <pageMargins left="0.7" right="0.7" top="0.75" bottom="0.75" header="0.3" footer="0.3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FFE59-0B00-4B2C-8BC6-C36EA7D47DFE}">
  <dimension ref="A1:C27"/>
  <sheetViews>
    <sheetView zoomScale="107" zoomScaleNormal="70" workbookViewId="0">
      <selection activeCell="B5" sqref="B5:C5"/>
    </sheetView>
  </sheetViews>
  <sheetFormatPr defaultColWidth="9.140625" defaultRowHeight="15" x14ac:dyDescent="0.25"/>
  <cols>
    <col min="1" max="1" width="41.85546875" style="2" customWidth="1"/>
    <col min="2" max="2" width="64.140625" style="2" customWidth="1"/>
    <col min="3" max="3" width="4.5703125" style="2" customWidth="1"/>
    <col min="4" max="4" width="3.140625" style="2" customWidth="1"/>
    <col min="5" max="16384" width="9.140625" style="2"/>
  </cols>
  <sheetData>
    <row r="1" spans="1:3" x14ac:dyDescent="0.25">
      <c r="A1" s="1"/>
    </row>
    <row r="2" spans="1:3" x14ac:dyDescent="0.25">
      <c r="A2" s="1"/>
    </row>
    <row r="3" spans="1:3" ht="15.75" thickBot="1" x14ac:dyDescent="0.3">
      <c r="A3" s="1"/>
    </row>
    <row r="4" spans="1:3" x14ac:dyDescent="0.25">
      <c r="A4" s="1"/>
      <c r="B4" s="113" t="s">
        <v>116</v>
      </c>
      <c r="C4" s="114"/>
    </row>
    <row r="5" spans="1:3" x14ac:dyDescent="0.25">
      <c r="A5" s="1"/>
      <c r="B5" s="115" t="s">
        <v>94</v>
      </c>
      <c r="C5" s="116"/>
    </row>
    <row r="6" spans="1:3" x14ac:dyDescent="0.25">
      <c r="A6" s="3"/>
      <c r="B6" s="5" t="s">
        <v>0</v>
      </c>
      <c r="C6" s="10"/>
    </row>
    <row r="7" spans="1:3" x14ac:dyDescent="0.25">
      <c r="B7" s="6"/>
      <c r="C7" s="10"/>
    </row>
    <row r="8" spans="1:3" x14ac:dyDescent="0.25">
      <c r="B8" s="8"/>
      <c r="C8" s="10"/>
    </row>
    <row r="9" spans="1:3" x14ac:dyDescent="0.25">
      <c r="A9" s="1" t="s">
        <v>2</v>
      </c>
      <c r="B9" s="8"/>
      <c r="C9" s="10"/>
    </row>
    <row r="10" spans="1:3" x14ac:dyDescent="0.25">
      <c r="A10" t="s">
        <v>3</v>
      </c>
      <c r="B10" s="80"/>
      <c r="C10" s="107"/>
    </row>
    <row r="11" spans="1:3" x14ac:dyDescent="0.25">
      <c r="A11" t="s">
        <v>98</v>
      </c>
      <c r="B11" s="80"/>
      <c r="C11" s="107"/>
    </row>
    <row r="12" spans="1:3" ht="15" customHeight="1" x14ac:dyDescent="0.25">
      <c r="A12" t="s">
        <v>95</v>
      </c>
      <c r="B12" s="80"/>
      <c r="C12" s="107"/>
    </row>
    <row r="13" spans="1:3" x14ac:dyDescent="0.25">
      <c r="A13" t="s">
        <v>96</v>
      </c>
      <c r="B13" s="80"/>
      <c r="C13" s="107"/>
    </row>
    <row r="14" spans="1:3" x14ac:dyDescent="0.25">
      <c r="A14" t="s">
        <v>99</v>
      </c>
      <c r="B14" s="80"/>
      <c r="C14" s="107"/>
    </row>
    <row r="15" spans="1:3" x14ac:dyDescent="0.25">
      <c r="A15" s="20" t="s">
        <v>97</v>
      </c>
      <c r="B15" s="14">
        <f>+SUM(B10:B14)</f>
        <v>0</v>
      </c>
      <c r="C15" s="107"/>
    </row>
    <row r="16" spans="1:3" x14ac:dyDescent="0.25">
      <c r="B16" s="14"/>
      <c r="C16" s="10"/>
    </row>
    <row r="17" spans="1:3" x14ac:dyDescent="0.25">
      <c r="A17" s="1" t="s">
        <v>4</v>
      </c>
      <c r="B17" s="8"/>
      <c r="C17" s="10"/>
    </row>
    <row r="18" spans="1:3" x14ac:dyDescent="0.25">
      <c r="A18" t="s">
        <v>100</v>
      </c>
      <c r="B18" s="80"/>
      <c r="C18" s="10"/>
    </row>
    <row r="19" spans="1:3" x14ac:dyDescent="0.25">
      <c r="A19" t="s">
        <v>101</v>
      </c>
      <c r="B19" s="80"/>
      <c r="C19" s="10"/>
    </row>
    <row r="20" spans="1:3" x14ac:dyDescent="0.25">
      <c r="A20" t="s">
        <v>102</v>
      </c>
      <c r="B20" s="80"/>
      <c r="C20" s="10"/>
    </row>
    <row r="21" spans="1:3" x14ac:dyDescent="0.25">
      <c r="A21" t="s">
        <v>103</v>
      </c>
      <c r="B21" s="80"/>
      <c r="C21" s="10"/>
    </row>
    <row r="22" spans="1:3" x14ac:dyDescent="0.25">
      <c r="A22" s="20" t="s">
        <v>104</v>
      </c>
      <c r="B22" s="104">
        <f>+SUM(B18:B21)</f>
        <v>0</v>
      </c>
      <c r="C22" s="10"/>
    </row>
    <row r="23" spans="1:3" x14ac:dyDescent="0.25">
      <c r="B23" s="8"/>
      <c r="C23" s="10"/>
    </row>
    <row r="24" spans="1:3" x14ac:dyDescent="0.25">
      <c r="A24" s="1" t="s">
        <v>5</v>
      </c>
      <c r="B24" s="8"/>
      <c r="C24" s="10"/>
    </row>
    <row r="25" spans="1:3" ht="15" customHeight="1" x14ac:dyDescent="0.25">
      <c r="A25" t="s">
        <v>105</v>
      </c>
      <c r="B25" s="80"/>
      <c r="C25" s="107"/>
    </row>
    <row r="26" spans="1:3" x14ac:dyDescent="0.25">
      <c r="B26" s="8"/>
      <c r="C26" s="10"/>
    </row>
    <row r="27" spans="1:3" ht="15.75" thickBot="1" x14ac:dyDescent="0.3">
      <c r="A27" s="2" t="s">
        <v>6</v>
      </c>
      <c r="B27" s="16">
        <f t="shared" ref="B27" si="0">+B15-B22-B25</f>
        <v>0</v>
      </c>
      <c r="C27" s="108"/>
    </row>
  </sheetData>
  <mergeCells count="2">
    <mergeCell ref="B4:C4"/>
    <mergeCell ref="B5:C5"/>
  </mergeCells>
  <pageMargins left="0.7" right="0.7" top="0.75" bottom="0.75" header="0.3" footer="0.3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3F755-C221-4CC2-8193-87ECC4E53F99}">
  <dimension ref="A1:N18"/>
  <sheetViews>
    <sheetView zoomScale="130" zoomScaleNormal="130" workbookViewId="0">
      <selection activeCell="B3" sqref="B3"/>
    </sheetView>
  </sheetViews>
  <sheetFormatPr defaultRowHeight="12.75" x14ac:dyDescent="0.2"/>
  <cols>
    <col min="1" max="1" width="88.42578125" style="23" customWidth="1"/>
    <col min="2" max="2" width="16.42578125" style="23" customWidth="1"/>
    <col min="3" max="3" width="1.28515625" style="23" customWidth="1"/>
    <col min="4" max="4" width="14.42578125" style="23" customWidth="1"/>
    <col min="5" max="5" width="1.140625" style="23" customWidth="1"/>
    <col min="6" max="6" width="16.140625" style="23" hidden="1" customWidth="1"/>
    <col min="7" max="7" width="1.28515625" style="23" hidden="1" customWidth="1"/>
    <col min="8" max="8" width="21.42578125" style="23" hidden="1" customWidth="1"/>
    <col min="9" max="9" width="1.140625" style="23" hidden="1" customWidth="1"/>
    <col min="10" max="10" width="21.42578125" style="23" hidden="1" customWidth="1"/>
    <col min="11" max="11" width="1.7109375" style="23" hidden="1" customWidth="1"/>
    <col min="12" max="12" width="21.42578125" style="23" hidden="1" customWidth="1"/>
    <col min="13" max="13" width="1.85546875" style="23" hidden="1" customWidth="1"/>
    <col min="14" max="14" width="20.7109375" style="23" hidden="1" customWidth="1"/>
    <col min="15" max="254" width="9.140625" style="23"/>
    <col min="255" max="255" width="101.140625" style="23" bestFit="1" customWidth="1"/>
    <col min="256" max="256" width="17.28515625" style="23" customWidth="1"/>
    <col min="257" max="257" width="1.42578125" style="23" customWidth="1"/>
    <col min="258" max="258" width="18.85546875" style="23" customWidth="1"/>
    <col min="259" max="259" width="1.28515625" style="23" customWidth="1"/>
    <col min="260" max="260" width="17.28515625" style="23" customWidth="1"/>
    <col min="261" max="261" width="1.140625" style="23" customWidth="1"/>
    <col min="262" max="262" width="18.28515625" style="23" customWidth="1"/>
    <col min="263" max="263" width="1.28515625" style="23" customWidth="1"/>
    <col min="264" max="264" width="18.5703125" style="23" customWidth="1"/>
    <col min="265" max="265" width="1.140625" style="23" customWidth="1"/>
    <col min="266" max="266" width="19.42578125" style="23" customWidth="1"/>
    <col min="267" max="510" width="9.140625" style="23"/>
    <col min="511" max="511" width="101.140625" style="23" bestFit="1" customWidth="1"/>
    <col min="512" max="512" width="17.28515625" style="23" customWidth="1"/>
    <col min="513" max="513" width="1.42578125" style="23" customWidth="1"/>
    <col min="514" max="514" width="18.85546875" style="23" customWidth="1"/>
    <col min="515" max="515" width="1.28515625" style="23" customWidth="1"/>
    <col min="516" max="516" width="17.28515625" style="23" customWidth="1"/>
    <col min="517" max="517" width="1.140625" style="23" customWidth="1"/>
    <col min="518" max="518" width="18.28515625" style="23" customWidth="1"/>
    <col min="519" max="519" width="1.28515625" style="23" customWidth="1"/>
    <col min="520" max="520" width="18.5703125" style="23" customWidth="1"/>
    <col min="521" max="521" width="1.140625" style="23" customWidth="1"/>
    <col min="522" max="522" width="19.42578125" style="23" customWidth="1"/>
    <col min="523" max="766" width="9.140625" style="23"/>
    <col min="767" max="767" width="101.140625" style="23" bestFit="1" customWidth="1"/>
    <col min="768" max="768" width="17.28515625" style="23" customWidth="1"/>
    <col min="769" max="769" width="1.42578125" style="23" customWidth="1"/>
    <col min="770" max="770" width="18.85546875" style="23" customWidth="1"/>
    <col min="771" max="771" width="1.28515625" style="23" customWidth="1"/>
    <col min="772" max="772" width="17.28515625" style="23" customWidth="1"/>
    <col min="773" max="773" width="1.140625" style="23" customWidth="1"/>
    <col min="774" max="774" width="18.28515625" style="23" customWidth="1"/>
    <col min="775" max="775" width="1.28515625" style="23" customWidth="1"/>
    <col min="776" max="776" width="18.5703125" style="23" customWidth="1"/>
    <col min="777" max="777" width="1.140625" style="23" customWidth="1"/>
    <col min="778" max="778" width="19.42578125" style="23" customWidth="1"/>
    <col min="779" max="1022" width="9.140625" style="23"/>
    <col min="1023" max="1023" width="101.140625" style="23" bestFit="1" customWidth="1"/>
    <col min="1024" max="1024" width="17.28515625" style="23" customWidth="1"/>
    <col min="1025" max="1025" width="1.42578125" style="23" customWidth="1"/>
    <col min="1026" max="1026" width="18.85546875" style="23" customWidth="1"/>
    <col min="1027" max="1027" width="1.28515625" style="23" customWidth="1"/>
    <col min="1028" max="1028" width="17.28515625" style="23" customWidth="1"/>
    <col min="1029" max="1029" width="1.140625" style="23" customWidth="1"/>
    <col min="1030" max="1030" width="18.28515625" style="23" customWidth="1"/>
    <col min="1031" max="1031" width="1.28515625" style="23" customWidth="1"/>
    <col min="1032" max="1032" width="18.5703125" style="23" customWidth="1"/>
    <col min="1033" max="1033" width="1.140625" style="23" customWidth="1"/>
    <col min="1034" max="1034" width="19.42578125" style="23" customWidth="1"/>
    <col min="1035" max="1278" width="9.140625" style="23"/>
    <col min="1279" max="1279" width="101.140625" style="23" bestFit="1" customWidth="1"/>
    <col min="1280" max="1280" width="17.28515625" style="23" customWidth="1"/>
    <col min="1281" max="1281" width="1.42578125" style="23" customWidth="1"/>
    <col min="1282" max="1282" width="18.85546875" style="23" customWidth="1"/>
    <col min="1283" max="1283" width="1.28515625" style="23" customWidth="1"/>
    <col min="1284" max="1284" width="17.28515625" style="23" customWidth="1"/>
    <col min="1285" max="1285" width="1.140625" style="23" customWidth="1"/>
    <col min="1286" max="1286" width="18.28515625" style="23" customWidth="1"/>
    <col min="1287" max="1287" width="1.28515625" style="23" customWidth="1"/>
    <col min="1288" max="1288" width="18.5703125" style="23" customWidth="1"/>
    <col min="1289" max="1289" width="1.140625" style="23" customWidth="1"/>
    <col min="1290" max="1290" width="19.42578125" style="23" customWidth="1"/>
    <col min="1291" max="1534" width="9.140625" style="23"/>
    <col min="1535" max="1535" width="101.140625" style="23" bestFit="1" customWidth="1"/>
    <col min="1536" max="1536" width="17.28515625" style="23" customWidth="1"/>
    <col min="1537" max="1537" width="1.42578125" style="23" customWidth="1"/>
    <col min="1538" max="1538" width="18.85546875" style="23" customWidth="1"/>
    <col min="1539" max="1539" width="1.28515625" style="23" customWidth="1"/>
    <col min="1540" max="1540" width="17.28515625" style="23" customWidth="1"/>
    <col min="1541" max="1541" width="1.140625" style="23" customWidth="1"/>
    <col min="1542" max="1542" width="18.28515625" style="23" customWidth="1"/>
    <col min="1543" max="1543" width="1.28515625" style="23" customWidth="1"/>
    <col min="1544" max="1544" width="18.5703125" style="23" customWidth="1"/>
    <col min="1545" max="1545" width="1.140625" style="23" customWidth="1"/>
    <col min="1546" max="1546" width="19.42578125" style="23" customWidth="1"/>
    <col min="1547" max="1790" width="9.140625" style="23"/>
    <col min="1791" max="1791" width="101.140625" style="23" bestFit="1" customWidth="1"/>
    <col min="1792" max="1792" width="17.28515625" style="23" customWidth="1"/>
    <col min="1793" max="1793" width="1.42578125" style="23" customWidth="1"/>
    <col min="1794" max="1794" width="18.85546875" style="23" customWidth="1"/>
    <col min="1795" max="1795" width="1.28515625" style="23" customWidth="1"/>
    <col min="1796" max="1796" width="17.28515625" style="23" customWidth="1"/>
    <col min="1797" max="1797" width="1.140625" style="23" customWidth="1"/>
    <col min="1798" max="1798" width="18.28515625" style="23" customWidth="1"/>
    <col min="1799" max="1799" width="1.28515625" style="23" customWidth="1"/>
    <col min="1800" max="1800" width="18.5703125" style="23" customWidth="1"/>
    <col min="1801" max="1801" width="1.140625" style="23" customWidth="1"/>
    <col min="1802" max="1802" width="19.42578125" style="23" customWidth="1"/>
    <col min="1803" max="2046" width="9.140625" style="23"/>
    <col min="2047" max="2047" width="101.140625" style="23" bestFit="1" customWidth="1"/>
    <col min="2048" max="2048" width="17.28515625" style="23" customWidth="1"/>
    <col min="2049" max="2049" width="1.42578125" style="23" customWidth="1"/>
    <col min="2050" max="2050" width="18.85546875" style="23" customWidth="1"/>
    <col min="2051" max="2051" width="1.28515625" style="23" customWidth="1"/>
    <col min="2052" max="2052" width="17.28515625" style="23" customWidth="1"/>
    <col min="2053" max="2053" width="1.140625" style="23" customWidth="1"/>
    <col min="2054" max="2054" width="18.28515625" style="23" customWidth="1"/>
    <col min="2055" max="2055" width="1.28515625" style="23" customWidth="1"/>
    <col min="2056" max="2056" width="18.5703125" style="23" customWidth="1"/>
    <col min="2057" max="2057" width="1.140625" style="23" customWidth="1"/>
    <col min="2058" max="2058" width="19.42578125" style="23" customWidth="1"/>
    <col min="2059" max="2302" width="9.140625" style="23"/>
    <col min="2303" max="2303" width="101.140625" style="23" bestFit="1" customWidth="1"/>
    <col min="2304" max="2304" width="17.28515625" style="23" customWidth="1"/>
    <col min="2305" max="2305" width="1.42578125" style="23" customWidth="1"/>
    <col min="2306" max="2306" width="18.85546875" style="23" customWidth="1"/>
    <col min="2307" max="2307" width="1.28515625" style="23" customWidth="1"/>
    <col min="2308" max="2308" width="17.28515625" style="23" customWidth="1"/>
    <col min="2309" max="2309" width="1.140625" style="23" customWidth="1"/>
    <col min="2310" max="2310" width="18.28515625" style="23" customWidth="1"/>
    <col min="2311" max="2311" width="1.28515625" style="23" customWidth="1"/>
    <col min="2312" max="2312" width="18.5703125" style="23" customWidth="1"/>
    <col min="2313" max="2313" width="1.140625" style="23" customWidth="1"/>
    <col min="2314" max="2314" width="19.42578125" style="23" customWidth="1"/>
    <col min="2315" max="2558" width="9.140625" style="23"/>
    <col min="2559" max="2559" width="101.140625" style="23" bestFit="1" customWidth="1"/>
    <col min="2560" max="2560" width="17.28515625" style="23" customWidth="1"/>
    <col min="2561" max="2561" width="1.42578125" style="23" customWidth="1"/>
    <col min="2562" max="2562" width="18.85546875" style="23" customWidth="1"/>
    <col min="2563" max="2563" width="1.28515625" style="23" customWidth="1"/>
    <col min="2564" max="2564" width="17.28515625" style="23" customWidth="1"/>
    <col min="2565" max="2565" width="1.140625" style="23" customWidth="1"/>
    <col min="2566" max="2566" width="18.28515625" style="23" customWidth="1"/>
    <col min="2567" max="2567" width="1.28515625" style="23" customWidth="1"/>
    <col min="2568" max="2568" width="18.5703125" style="23" customWidth="1"/>
    <col min="2569" max="2569" width="1.140625" style="23" customWidth="1"/>
    <col min="2570" max="2570" width="19.42578125" style="23" customWidth="1"/>
    <col min="2571" max="2814" width="9.140625" style="23"/>
    <col min="2815" max="2815" width="101.140625" style="23" bestFit="1" customWidth="1"/>
    <col min="2816" max="2816" width="17.28515625" style="23" customWidth="1"/>
    <col min="2817" max="2817" width="1.42578125" style="23" customWidth="1"/>
    <col min="2818" max="2818" width="18.85546875" style="23" customWidth="1"/>
    <col min="2819" max="2819" width="1.28515625" style="23" customWidth="1"/>
    <col min="2820" max="2820" width="17.28515625" style="23" customWidth="1"/>
    <col min="2821" max="2821" width="1.140625" style="23" customWidth="1"/>
    <col min="2822" max="2822" width="18.28515625" style="23" customWidth="1"/>
    <col min="2823" max="2823" width="1.28515625" style="23" customWidth="1"/>
    <col min="2824" max="2824" width="18.5703125" style="23" customWidth="1"/>
    <col min="2825" max="2825" width="1.140625" style="23" customWidth="1"/>
    <col min="2826" max="2826" width="19.42578125" style="23" customWidth="1"/>
    <col min="2827" max="3070" width="9.140625" style="23"/>
    <col min="3071" max="3071" width="101.140625" style="23" bestFit="1" customWidth="1"/>
    <col min="3072" max="3072" width="17.28515625" style="23" customWidth="1"/>
    <col min="3073" max="3073" width="1.42578125" style="23" customWidth="1"/>
    <col min="3074" max="3074" width="18.85546875" style="23" customWidth="1"/>
    <col min="3075" max="3075" width="1.28515625" style="23" customWidth="1"/>
    <col min="3076" max="3076" width="17.28515625" style="23" customWidth="1"/>
    <col min="3077" max="3077" width="1.140625" style="23" customWidth="1"/>
    <col min="3078" max="3078" width="18.28515625" style="23" customWidth="1"/>
    <col min="3079" max="3079" width="1.28515625" style="23" customWidth="1"/>
    <col min="3080" max="3080" width="18.5703125" style="23" customWidth="1"/>
    <col min="3081" max="3081" width="1.140625" style="23" customWidth="1"/>
    <col min="3082" max="3082" width="19.42578125" style="23" customWidth="1"/>
    <col min="3083" max="3326" width="9.140625" style="23"/>
    <col min="3327" max="3327" width="101.140625" style="23" bestFit="1" customWidth="1"/>
    <col min="3328" max="3328" width="17.28515625" style="23" customWidth="1"/>
    <col min="3329" max="3329" width="1.42578125" style="23" customWidth="1"/>
    <col min="3330" max="3330" width="18.85546875" style="23" customWidth="1"/>
    <col min="3331" max="3331" width="1.28515625" style="23" customWidth="1"/>
    <col min="3332" max="3332" width="17.28515625" style="23" customWidth="1"/>
    <col min="3333" max="3333" width="1.140625" style="23" customWidth="1"/>
    <col min="3334" max="3334" width="18.28515625" style="23" customWidth="1"/>
    <col min="3335" max="3335" width="1.28515625" style="23" customWidth="1"/>
    <col min="3336" max="3336" width="18.5703125" style="23" customWidth="1"/>
    <col min="3337" max="3337" width="1.140625" style="23" customWidth="1"/>
    <col min="3338" max="3338" width="19.42578125" style="23" customWidth="1"/>
    <col min="3339" max="3582" width="9.140625" style="23"/>
    <col min="3583" max="3583" width="101.140625" style="23" bestFit="1" customWidth="1"/>
    <col min="3584" max="3584" width="17.28515625" style="23" customWidth="1"/>
    <col min="3585" max="3585" width="1.42578125" style="23" customWidth="1"/>
    <col min="3586" max="3586" width="18.85546875" style="23" customWidth="1"/>
    <col min="3587" max="3587" width="1.28515625" style="23" customWidth="1"/>
    <col min="3588" max="3588" width="17.28515625" style="23" customWidth="1"/>
    <col min="3589" max="3589" width="1.140625" style="23" customWidth="1"/>
    <col min="3590" max="3590" width="18.28515625" style="23" customWidth="1"/>
    <col min="3591" max="3591" width="1.28515625" style="23" customWidth="1"/>
    <col min="3592" max="3592" width="18.5703125" style="23" customWidth="1"/>
    <col min="3593" max="3593" width="1.140625" style="23" customWidth="1"/>
    <col min="3594" max="3594" width="19.42578125" style="23" customWidth="1"/>
    <col min="3595" max="3838" width="9.140625" style="23"/>
    <col min="3839" max="3839" width="101.140625" style="23" bestFit="1" customWidth="1"/>
    <col min="3840" max="3840" width="17.28515625" style="23" customWidth="1"/>
    <col min="3841" max="3841" width="1.42578125" style="23" customWidth="1"/>
    <col min="3842" max="3842" width="18.85546875" style="23" customWidth="1"/>
    <col min="3843" max="3843" width="1.28515625" style="23" customWidth="1"/>
    <col min="3844" max="3844" width="17.28515625" style="23" customWidth="1"/>
    <col min="3845" max="3845" width="1.140625" style="23" customWidth="1"/>
    <col min="3846" max="3846" width="18.28515625" style="23" customWidth="1"/>
    <col min="3847" max="3847" width="1.28515625" style="23" customWidth="1"/>
    <col min="3848" max="3848" width="18.5703125" style="23" customWidth="1"/>
    <col min="3849" max="3849" width="1.140625" style="23" customWidth="1"/>
    <col min="3850" max="3850" width="19.42578125" style="23" customWidth="1"/>
    <col min="3851" max="4094" width="9.140625" style="23"/>
    <col min="4095" max="4095" width="101.140625" style="23" bestFit="1" customWidth="1"/>
    <col min="4096" max="4096" width="17.28515625" style="23" customWidth="1"/>
    <col min="4097" max="4097" width="1.42578125" style="23" customWidth="1"/>
    <col min="4098" max="4098" width="18.85546875" style="23" customWidth="1"/>
    <col min="4099" max="4099" width="1.28515625" style="23" customWidth="1"/>
    <col min="4100" max="4100" width="17.28515625" style="23" customWidth="1"/>
    <col min="4101" max="4101" width="1.140625" style="23" customWidth="1"/>
    <col min="4102" max="4102" width="18.28515625" style="23" customWidth="1"/>
    <col min="4103" max="4103" width="1.28515625" style="23" customWidth="1"/>
    <col min="4104" max="4104" width="18.5703125" style="23" customWidth="1"/>
    <col min="4105" max="4105" width="1.140625" style="23" customWidth="1"/>
    <col min="4106" max="4106" width="19.42578125" style="23" customWidth="1"/>
    <col min="4107" max="4350" width="9.140625" style="23"/>
    <col min="4351" max="4351" width="101.140625" style="23" bestFit="1" customWidth="1"/>
    <col min="4352" max="4352" width="17.28515625" style="23" customWidth="1"/>
    <col min="4353" max="4353" width="1.42578125" style="23" customWidth="1"/>
    <col min="4354" max="4354" width="18.85546875" style="23" customWidth="1"/>
    <col min="4355" max="4355" width="1.28515625" style="23" customWidth="1"/>
    <col min="4356" max="4356" width="17.28515625" style="23" customWidth="1"/>
    <col min="4357" max="4357" width="1.140625" style="23" customWidth="1"/>
    <col min="4358" max="4358" width="18.28515625" style="23" customWidth="1"/>
    <col min="4359" max="4359" width="1.28515625" style="23" customWidth="1"/>
    <col min="4360" max="4360" width="18.5703125" style="23" customWidth="1"/>
    <col min="4361" max="4361" width="1.140625" style="23" customWidth="1"/>
    <col min="4362" max="4362" width="19.42578125" style="23" customWidth="1"/>
    <col min="4363" max="4606" width="9.140625" style="23"/>
    <col min="4607" max="4607" width="101.140625" style="23" bestFit="1" customWidth="1"/>
    <col min="4608" max="4608" width="17.28515625" style="23" customWidth="1"/>
    <col min="4609" max="4609" width="1.42578125" style="23" customWidth="1"/>
    <col min="4610" max="4610" width="18.85546875" style="23" customWidth="1"/>
    <col min="4611" max="4611" width="1.28515625" style="23" customWidth="1"/>
    <col min="4612" max="4612" width="17.28515625" style="23" customWidth="1"/>
    <col min="4613" max="4613" width="1.140625" style="23" customWidth="1"/>
    <col min="4614" max="4614" width="18.28515625" style="23" customWidth="1"/>
    <col min="4615" max="4615" width="1.28515625" style="23" customWidth="1"/>
    <col min="4616" max="4616" width="18.5703125" style="23" customWidth="1"/>
    <col min="4617" max="4617" width="1.140625" style="23" customWidth="1"/>
    <col min="4618" max="4618" width="19.42578125" style="23" customWidth="1"/>
    <col min="4619" max="4862" width="9.140625" style="23"/>
    <col min="4863" max="4863" width="101.140625" style="23" bestFit="1" customWidth="1"/>
    <col min="4864" max="4864" width="17.28515625" style="23" customWidth="1"/>
    <col min="4865" max="4865" width="1.42578125" style="23" customWidth="1"/>
    <col min="4866" max="4866" width="18.85546875" style="23" customWidth="1"/>
    <col min="4867" max="4867" width="1.28515625" style="23" customWidth="1"/>
    <col min="4868" max="4868" width="17.28515625" style="23" customWidth="1"/>
    <col min="4869" max="4869" width="1.140625" style="23" customWidth="1"/>
    <col min="4870" max="4870" width="18.28515625" style="23" customWidth="1"/>
    <col min="4871" max="4871" width="1.28515625" style="23" customWidth="1"/>
    <col min="4872" max="4872" width="18.5703125" style="23" customWidth="1"/>
    <col min="4873" max="4873" width="1.140625" style="23" customWidth="1"/>
    <col min="4874" max="4874" width="19.42578125" style="23" customWidth="1"/>
    <col min="4875" max="5118" width="9.140625" style="23"/>
    <col min="5119" max="5119" width="101.140625" style="23" bestFit="1" customWidth="1"/>
    <col min="5120" max="5120" width="17.28515625" style="23" customWidth="1"/>
    <col min="5121" max="5121" width="1.42578125" style="23" customWidth="1"/>
    <col min="5122" max="5122" width="18.85546875" style="23" customWidth="1"/>
    <col min="5123" max="5123" width="1.28515625" style="23" customWidth="1"/>
    <col min="5124" max="5124" width="17.28515625" style="23" customWidth="1"/>
    <col min="5125" max="5125" width="1.140625" style="23" customWidth="1"/>
    <col min="5126" max="5126" width="18.28515625" style="23" customWidth="1"/>
    <col min="5127" max="5127" width="1.28515625" style="23" customWidth="1"/>
    <col min="5128" max="5128" width="18.5703125" style="23" customWidth="1"/>
    <col min="5129" max="5129" width="1.140625" style="23" customWidth="1"/>
    <col min="5130" max="5130" width="19.42578125" style="23" customWidth="1"/>
    <col min="5131" max="5374" width="9.140625" style="23"/>
    <col min="5375" max="5375" width="101.140625" style="23" bestFit="1" customWidth="1"/>
    <col min="5376" max="5376" width="17.28515625" style="23" customWidth="1"/>
    <col min="5377" max="5377" width="1.42578125" style="23" customWidth="1"/>
    <col min="5378" max="5378" width="18.85546875" style="23" customWidth="1"/>
    <col min="5379" max="5379" width="1.28515625" style="23" customWidth="1"/>
    <col min="5380" max="5380" width="17.28515625" style="23" customWidth="1"/>
    <col min="5381" max="5381" width="1.140625" style="23" customWidth="1"/>
    <col min="5382" max="5382" width="18.28515625" style="23" customWidth="1"/>
    <col min="5383" max="5383" width="1.28515625" style="23" customWidth="1"/>
    <col min="5384" max="5384" width="18.5703125" style="23" customWidth="1"/>
    <col min="5385" max="5385" width="1.140625" style="23" customWidth="1"/>
    <col min="5386" max="5386" width="19.42578125" style="23" customWidth="1"/>
    <col min="5387" max="5630" width="9.140625" style="23"/>
    <col min="5631" max="5631" width="101.140625" style="23" bestFit="1" customWidth="1"/>
    <col min="5632" max="5632" width="17.28515625" style="23" customWidth="1"/>
    <col min="5633" max="5633" width="1.42578125" style="23" customWidth="1"/>
    <col min="5634" max="5634" width="18.85546875" style="23" customWidth="1"/>
    <col min="5635" max="5635" width="1.28515625" style="23" customWidth="1"/>
    <col min="5636" max="5636" width="17.28515625" style="23" customWidth="1"/>
    <col min="5637" max="5637" width="1.140625" style="23" customWidth="1"/>
    <col min="5638" max="5638" width="18.28515625" style="23" customWidth="1"/>
    <col min="5639" max="5639" width="1.28515625" style="23" customWidth="1"/>
    <col min="5640" max="5640" width="18.5703125" style="23" customWidth="1"/>
    <col min="5641" max="5641" width="1.140625" style="23" customWidth="1"/>
    <col min="5642" max="5642" width="19.42578125" style="23" customWidth="1"/>
    <col min="5643" max="5886" width="9.140625" style="23"/>
    <col min="5887" max="5887" width="101.140625" style="23" bestFit="1" customWidth="1"/>
    <col min="5888" max="5888" width="17.28515625" style="23" customWidth="1"/>
    <col min="5889" max="5889" width="1.42578125" style="23" customWidth="1"/>
    <col min="5890" max="5890" width="18.85546875" style="23" customWidth="1"/>
    <col min="5891" max="5891" width="1.28515625" style="23" customWidth="1"/>
    <col min="5892" max="5892" width="17.28515625" style="23" customWidth="1"/>
    <col min="5893" max="5893" width="1.140625" style="23" customWidth="1"/>
    <col min="5894" max="5894" width="18.28515625" style="23" customWidth="1"/>
    <col min="5895" max="5895" width="1.28515625" style="23" customWidth="1"/>
    <col min="5896" max="5896" width="18.5703125" style="23" customWidth="1"/>
    <col min="5897" max="5897" width="1.140625" style="23" customWidth="1"/>
    <col min="5898" max="5898" width="19.42578125" style="23" customWidth="1"/>
    <col min="5899" max="6142" width="9.140625" style="23"/>
    <col min="6143" max="6143" width="101.140625" style="23" bestFit="1" customWidth="1"/>
    <col min="6144" max="6144" width="17.28515625" style="23" customWidth="1"/>
    <col min="6145" max="6145" width="1.42578125" style="23" customWidth="1"/>
    <col min="6146" max="6146" width="18.85546875" style="23" customWidth="1"/>
    <col min="6147" max="6147" width="1.28515625" style="23" customWidth="1"/>
    <col min="6148" max="6148" width="17.28515625" style="23" customWidth="1"/>
    <col min="6149" max="6149" width="1.140625" style="23" customWidth="1"/>
    <col min="6150" max="6150" width="18.28515625" style="23" customWidth="1"/>
    <col min="6151" max="6151" width="1.28515625" style="23" customWidth="1"/>
    <col min="6152" max="6152" width="18.5703125" style="23" customWidth="1"/>
    <col min="6153" max="6153" width="1.140625" style="23" customWidth="1"/>
    <col min="6154" max="6154" width="19.42578125" style="23" customWidth="1"/>
    <col min="6155" max="6398" width="9.140625" style="23"/>
    <col min="6399" max="6399" width="101.140625" style="23" bestFit="1" customWidth="1"/>
    <col min="6400" max="6400" width="17.28515625" style="23" customWidth="1"/>
    <col min="6401" max="6401" width="1.42578125" style="23" customWidth="1"/>
    <col min="6402" max="6402" width="18.85546875" style="23" customWidth="1"/>
    <col min="6403" max="6403" width="1.28515625" style="23" customWidth="1"/>
    <col min="6404" max="6404" width="17.28515625" style="23" customWidth="1"/>
    <col min="6405" max="6405" width="1.140625" style="23" customWidth="1"/>
    <col min="6406" max="6406" width="18.28515625" style="23" customWidth="1"/>
    <col min="6407" max="6407" width="1.28515625" style="23" customWidth="1"/>
    <col min="6408" max="6408" width="18.5703125" style="23" customWidth="1"/>
    <col min="6409" max="6409" width="1.140625" style="23" customWidth="1"/>
    <col min="6410" max="6410" width="19.42578125" style="23" customWidth="1"/>
    <col min="6411" max="6654" width="9.140625" style="23"/>
    <col min="6655" max="6655" width="101.140625" style="23" bestFit="1" customWidth="1"/>
    <col min="6656" max="6656" width="17.28515625" style="23" customWidth="1"/>
    <col min="6657" max="6657" width="1.42578125" style="23" customWidth="1"/>
    <col min="6658" max="6658" width="18.85546875" style="23" customWidth="1"/>
    <col min="6659" max="6659" width="1.28515625" style="23" customWidth="1"/>
    <col min="6660" max="6660" width="17.28515625" style="23" customWidth="1"/>
    <col min="6661" max="6661" width="1.140625" style="23" customWidth="1"/>
    <col min="6662" max="6662" width="18.28515625" style="23" customWidth="1"/>
    <col min="6663" max="6663" width="1.28515625" style="23" customWidth="1"/>
    <col min="6664" max="6664" width="18.5703125" style="23" customWidth="1"/>
    <col min="6665" max="6665" width="1.140625" style="23" customWidth="1"/>
    <col min="6666" max="6666" width="19.42578125" style="23" customWidth="1"/>
    <col min="6667" max="6910" width="9.140625" style="23"/>
    <col min="6911" max="6911" width="101.140625" style="23" bestFit="1" customWidth="1"/>
    <col min="6912" max="6912" width="17.28515625" style="23" customWidth="1"/>
    <col min="6913" max="6913" width="1.42578125" style="23" customWidth="1"/>
    <col min="6914" max="6914" width="18.85546875" style="23" customWidth="1"/>
    <col min="6915" max="6915" width="1.28515625" style="23" customWidth="1"/>
    <col min="6916" max="6916" width="17.28515625" style="23" customWidth="1"/>
    <col min="6917" max="6917" width="1.140625" style="23" customWidth="1"/>
    <col min="6918" max="6918" width="18.28515625" style="23" customWidth="1"/>
    <col min="6919" max="6919" width="1.28515625" style="23" customWidth="1"/>
    <col min="6920" max="6920" width="18.5703125" style="23" customWidth="1"/>
    <col min="6921" max="6921" width="1.140625" style="23" customWidth="1"/>
    <col min="6922" max="6922" width="19.42578125" style="23" customWidth="1"/>
    <col min="6923" max="7166" width="9.140625" style="23"/>
    <col min="7167" max="7167" width="101.140625" style="23" bestFit="1" customWidth="1"/>
    <col min="7168" max="7168" width="17.28515625" style="23" customWidth="1"/>
    <col min="7169" max="7169" width="1.42578125" style="23" customWidth="1"/>
    <col min="7170" max="7170" width="18.85546875" style="23" customWidth="1"/>
    <col min="7171" max="7171" width="1.28515625" style="23" customWidth="1"/>
    <col min="7172" max="7172" width="17.28515625" style="23" customWidth="1"/>
    <col min="7173" max="7173" width="1.140625" style="23" customWidth="1"/>
    <col min="7174" max="7174" width="18.28515625" style="23" customWidth="1"/>
    <col min="7175" max="7175" width="1.28515625" style="23" customWidth="1"/>
    <col min="7176" max="7176" width="18.5703125" style="23" customWidth="1"/>
    <col min="7177" max="7177" width="1.140625" style="23" customWidth="1"/>
    <col min="7178" max="7178" width="19.42578125" style="23" customWidth="1"/>
    <col min="7179" max="7422" width="9.140625" style="23"/>
    <col min="7423" max="7423" width="101.140625" style="23" bestFit="1" customWidth="1"/>
    <col min="7424" max="7424" width="17.28515625" style="23" customWidth="1"/>
    <col min="7425" max="7425" width="1.42578125" style="23" customWidth="1"/>
    <col min="7426" max="7426" width="18.85546875" style="23" customWidth="1"/>
    <col min="7427" max="7427" width="1.28515625" style="23" customWidth="1"/>
    <col min="7428" max="7428" width="17.28515625" style="23" customWidth="1"/>
    <col min="7429" max="7429" width="1.140625" style="23" customWidth="1"/>
    <col min="7430" max="7430" width="18.28515625" style="23" customWidth="1"/>
    <col min="7431" max="7431" width="1.28515625" style="23" customWidth="1"/>
    <col min="7432" max="7432" width="18.5703125" style="23" customWidth="1"/>
    <col min="7433" max="7433" width="1.140625" style="23" customWidth="1"/>
    <col min="7434" max="7434" width="19.42578125" style="23" customWidth="1"/>
    <col min="7435" max="7678" width="9.140625" style="23"/>
    <col min="7679" max="7679" width="101.140625" style="23" bestFit="1" customWidth="1"/>
    <col min="7680" max="7680" width="17.28515625" style="23" customWidth="1"/>
    <col min="7681" max="7681" width="1.42578125" style="23" customWidth="1"/>
    <col min="7682" max="7682" width="18.85546875" style="23" customWidth="1"/>
    <col min="7683" max="7683" width="1.28515625" style="23" customWidth="1"/>
    <col min="7684" max="7684" width="17.28515625" style="23" customWidth="1"/>
    <col min="7685" max="7685" width="1.140625" style="23" customWidth="1"/>
    <col min="7686" max="7686" width="18.28515625" style="23" customWidth="1"/>
    <col min="7687" max="7687" width="1.28515625" style="23" customWidth="1"/>
    <col min="7688" max="7688" width="18.5703125" style="23" customWidth="1"/>
    <col min="7689" max="7689" width="1.140625" style="23" customWidth="1"/>
    <col min="7690" max="7690" width="19.42578125" style="23" customWidth="1"/>
    <col min="7691" max="7934" width="9.140625" style="23"/>
    <col min="7935" max="7935" width="101.140625" style="23" bestFit="1" customWidth="1"/>
    <col min="7936" max="7936" width="17.28515625" style="23" customWidth="1"/>
    <col min="7937" max="7937" width="1.42578125" style="23" customWidth="1"/>
    <col min="7938" max="7938" width="18.85546875" style="23" customWidth="1"/>
    <col min="7939" max="7939" width="1.28515625" style="23" customWidth="1"/>
    <col min="7940" max="7940" width="17.28515625" style="23" customWidth="1"/>
    <col min="7941" max="7941" width="1.140625" style="23" customWidth="1"/>
    <col min="7942" max="7942" width="18.28515625" style="23" customWidth="1"/>
    <col min="7943" max="7943" width="1.28515625" style="23" customWidth="1"/>
    <col min="7944" max="7944" width="18.5703125" style="23" customWidth="1"/>
    <col min="7945" max="7945" width="1.140625" style="23" customWidth="1"/>
    <col min="7946" max="7946" width="19.42578125" style="23" customWidth="1"/>
    <col min="7947" max="8190" width="9.140625" style="23"/>
    <col min="8191" max="8191" width="101.140625" style="23" bestFit="1" customWidth="1"/>
    <col min="8192" max="8192" width="17.28515625" style="23" customWidth="1"/>
    <col min="8193" max="8193" width="1.42578125" style="23" customWidth="1"/>
    <col min="8194" max="8194" width="18.85546875" style="23" customWidth="1"/>
    <col min="8195" max="8195" width="1.28515625" style="23" customWidth="1"/>
    <col min="8196" max="8196" width="17.28515625" style="23" customWidth="1"/>
    <col min="8197" max="8197" width="1.140625" style="23" customWidth="1"/>
    <col min="8198" max="8198" width="18.28515625" style="23" customWidth="1"/>
    <col min="8199" max="8199" width="1.28515625" style="23" customWidth="1"/>
    <col min="8200" max="8200" width="18.5703125" style="23" customWidth="1"/>
    <col min="8201" max="8201" width="1.140625" style="23" customWidth="1"/>
    <col min="8202" max="8202" width="19.42578125" style="23" customWidth="1"/>
    <col min="8203" max="8446" width="9.140625" style="23"/>
    <col min="8447" max="8447" width="101.140625" style="23" bestFit="1" customWidth="1"/>
    <col min="8448" max="8448" width="17.28515625" style="23" customWidth="1"/>
    <col min="8449" max="8449" width="1.42578125" style="23" customWidth="1"/>
    <col min="8450" max="8450" width="18.85546875" style="23" customWidth="1"/>
    <col min="8451" max="8451" width="1.28515625" style="23" customWidth="1"/>
    <col min="8452" max="8452" width="17.28515625" style="23" customWidth="1"/>
    <col min="8453" max="8453" width="1.140625" style="23" customWidth="1"/>
    <col min="8454" max="8454" width="18.28515625" style="23" customWidth="1"/>
    <col min="8455" max="8455" width="1.28515625" style="23" customWidth="1"/>
    <col min="8456" max="8456" width="18.5703125" style="23" customWidth="1"/>
    <col min="8457" max="8457" width="1.140625" style="23" customWidth="1"/>
    <col min="8458" max="8458" width="19.42578125" style="23" customWidth="1"/>
    <col min="8459" max="8702" width="9.140625" style="23"/>
    <col min="8703" max="8703" width="101.140625" style="23" bestFit="1" customWidth="1"/>
    <col min="8704" max="8704" width="17.28515625" style="23" customWidth="1"/>
    <col min="8705" max="8705" width="1.42578125" style="23" customWidth="1"/>
    <col min="8706" max="8706" width="18.85546875" style="23" customWidth="1"/>
    <col min="8707" max="8707" width="1.28515625" style="23" customWidth="1"/>
    <col min="8708" max="8708" width="17.28515625" style="23" customWidth="1"/>
    <col min="8709" max="8709" width="1.140625" style="23" customWidth="1"/>
    <col min="8710" max="8710" width="18.28515625" style="23" customWidth="1"/>
    <col min="8711" max="8711" width="1.28515625" style="23" customWidth="1"/>
    <col min="8712" max="8712" width="18.5703125" style="23" customWidth="1"/>
    <col min="8713" max="8713" width="1.140625" style="23" customWidth="1"/>
    <col min="8714" max="8714" width="19.42578125" style="23" customWidth="1"/>
    <col min="8715" max="8958" width="9.140625" style="23"/>
    <col min="8959" max="8959" width="101.140625" style="23" bestFit="1" customWidth="1"/>
    <col min="8960" max="8960" width="17.28515625" style="23" customWidth="1"/>
    <col min="8961" max="8961" width="1.42578125" style="23" customWidth="1"/>
    <col min="8962" max="8962" width="18.85546875" style="23" customWidth="1"/>
    <col min="8963" max="8963" width="1.28515625" style="23" customWidth="1"/>
    <col min="8964" max="8964" width="17.28515625" style="23" customWidth="1"/>
    <col min="8965" max="8965" width="1.140625" style="23" customWidth="1"/>
    <col min="8966" max="8966" width="18.28515625" style="23" customWidth="1"/>
    <col min="8967" max="8967" width="1.28515625" style="23" customWidth="1"/>
    <col min="8968" max="8968" width="18.5703125" style="23" customWidth="1"/>
    <col min="8969" max="8969" width="1.140625" style="23" customWidth="1"/>
    <col min="8970" max="8970" width="19.42578125" style="23" customWidth="1"/>
    <col min="8971" max="9214" width="9.140625" style="23"/>
    <col min="9215" max="9215" width="101.140625" style="23" bestFit="1" customWidth="1"/>
    <col min="9216" max="9216" width="17.28515625" style="23" customWidth="1"/>
    <col min="9217" max="9217" width="1.42578125" style="23" customWidth="1"/>
    <col min="9218" max="9218" width="18.85546875" style="23" customWidth="1"/>
    <col min="9219" max="9219" width="1.28515625" style="23" customWidth="1"/>
    <col min="9220" max="9220" width="17.28515625" style="23" customWidth="1"/>
    <col min="9221" max="9221" width="1.140625" style="23" customWidth="1"/>
    <col min="9222" max="9222" width="18.28515625" style="23" customWidth="1"/>
    <col min="9223" max="9223" width="1.28515625" style="23" customWidth="1"/>
    <col min="9224" max="9224" width="18.5703125" style="23" customWidth="1"/>
    <col min="9225" max="9225" width="1.140625" style="23" customWidth="1"/>
    <col min="9226" max="9226" width="19.42578125" style="23" customWidth="1"/>
    <col min="9227" max="9470" width="9.140625" style="23"/>
    <col min="9471" max="9471" width="101.140625" style="23" bestFit="1" customWidth="1"/>
    <col min="9472" max="9472" width="17.28515625" style="23" customWidth="1"/>
    <col min="9473" max="9473" width="1.42578125" style="23" customWidth="1"/>
    <col min="9474" max="9474" width="18.85546875" style="23" customWidth="1"/>
    <col min="9475" max="9475" width="1.28515625" style="23" customWidth="1"/>
    <col min="9476" max="9476" width="17.28515625" style="23" customWidth="1"/>
    <col min="9477" max="9477" width="1.140625" style="23" customWidth="1"/>
    <col min="9478" max="9478" width="18.28515625" style="23" customWidth="1"/>
    <col min="9479" max="9479" width="1.28515625" style="23" customWidth="1"/>
    <col min="9480" max="9480" width="18.5703125" style="23" customWidth="1"/>
    <col min="9481" max="9481" width="1.140625" style="23" customWidth="1"/>
    <col min="9482" max="9482" width="19.42578125" style="23" customWidth="1"/>
    <col min="9483" max="9726" width="9.140625" style="23"/>
    <col min="9727" max="9727" width="101.140625" style="23" bestFit="1" customWidth="1"/>
    <col min="9728" max="9728" width="17.28515625" style="23" customWidth="1"/>
    <col min="9729" max="9729" width="1.42578125" style="23" customWidth="1"/>
    <col min="9730" max="9730" width="18.85546875" style="23" customWidth="1"/>
    <col min="9731" max="9731" width="1.28515625" style="23" customWidth="1"/>
    <col min="9732" max="9732" width="17.28515625" style="23" customWidth="1"/>
    <col min="9733" max="9733" width="1.140625" style="23" customWidth="1"/>
    <col min="9734" max="9734" width="18.28515625" style="23" customWidth="1"/>
    <col min="9735" max="9735" width="1.28515625" style="23" customWidth="1"/>
    <col min="9736" max="9736" width="18.5703125" style="23" customWidth="1"/>
    <col min="9737" max="9737" width="1.140625" style="23" customWidth="1"/>
    <col min="9738" max="9738" width="19.42578125" style="23" customWidth="1"/>
    <col min="9739" max="9982" width="9.140625" style="23"/>
    <col min="9983" max="9983" width="101.140625" style="23" bestFit="1" customWidth="1"/>
    <col min="9984" max="9984" width="17.28515625" style="23" customWidth="1"/>
    <col min="9985" max="9985" width="1.42578125" style="23" customWidth="1"/>
    <col min="9986" max="9986" width="18.85546875" style="23" customWidth="1"/>
    <col min="9987" max="9987" width="1.28515625" style="23" customWidth="1"/>
    <col min="9988" max="9988" width="17.28515625" style="23" customWidth="1"/>
    <col min="9989" max="9989" width="1.140625" style="23" customWidth="1"/>
    <col min="9990" max="9990" width="18.28515625" style="23" customWidth="1"/>
    <col min="9991" max="9991" width="1.28515625" style="23" customWidth="1"/>
    <col min="9992" max="9992" width="18.5703125" style="23" customWidth="1"/>
    <col min="9993" max="9993" width="1.140625" style="23" customWidth="1"/>
    <col min="9994" max="9994" width="19.42578125" style="23" customWidth="1"/>
    <col min="9995" max="10238" width="9.140625" style="23"/>
    <col min="10239" max="10239" width="101.140625" style="23" bestFit="1" customWidth="1"/>
    <col min="10240" max="10240" width="17.28515625" style="23" customWidth="1"/>
    <col min="10241" max="10241" width="1.42578125" style="23" customWidth="1"/>
    <col min="10242" max="10242" width="18.85546875" style="23" customWidth="1"/>
    <col min="10243" max="10243" width="1.28515625" style="23" customWidth="1"/>
    <col min="10244" max="10244" width="17.28515625" style="23" customWidth="1"/>
    <col min="10245" max="10245" width="1.140625" style="23" customWidth="1"/>
    <col min="10246" max="10246" width="18.28515625" style="23" customWidth="1"/>
    <col min="10247" max="10247" width="1.28515625" style="23" customWidth="1"/>
    <col min="10248" max="10248" width="18.5703125" style="23" customWidth="1"/>
    <col min="10249" max="10249" width="1.140625" style="23" customWidth="1"/>
    <col min="10250" max="10250" width="19.42578125" style="23" customWidth="1"/>
    <col min="10251" max="10494" width="9.140625" style="23"/>
    <col min="10495" max="10495" width="101.140625" style="23" bestFit="1" customWidth="1"/>
    <col min="10496" max="10496" width="17.28515625" style="23" customWidth="1"/>
    <col min="10497" max="10497" width="1.42578125" style="23" customWidth="1"/>
    <col min="10498" max="10498" width="18.85546875" style="23" customWidth="1"/>
    <col min="10499" max="10499" width="1.28515625" style="23" customWidth="1"/>
    <col min="10500" max="10500" width="17.28515625" style="23" customWidth="1"/>
    <col min="10501" max="10501" width="1.140625" style="23" customWidth="1"/>
    <col min="10502" max="10502" width="18.28515625" style="23" customWidth="1"/>
    <col min="10503" max="10503" width="1.28515625" style="23" customWidth="1"/>
    <col min="10504" max="10504" width="18.5703125" style="23" customWidth="1"/>
    <col min="10505" max="10505" width="1.140625" style="23" customWidth="1"/>
    <col min="10506" max="10506" width="19.42578125" style="23" customWidth="1"/>
    <col min="10507" max="10750" width="9.140625" style="23"/>
    <col min="10751" max="10751" width="101.140625" style="23" bestFit="1" customWidth="1"/>
    <col min="10752" max="10752" width="17.28515625" style="23" customWidth="1"/>
    <col min="10753" max="10753" width="1.42578125" style="23" customWidth="1"/>
    <col min="10754" max="10754" width="18.85546875" style="23" customWidth="1"/>
    <col min="10755" max="10755" width="1.28515625" style="23" customWidth="1"/>
    <col min="10756" max="10756" width="17.28515625" style="23" customWidth="1"/>
    <col min="10757" max="10757" width="1.140625" style="23" customWidth="1"/>
    <col min="10758" max="10758" width="18.28515625" style="23" customWidth="1"/>
    <col min="10759" max="10759" width="1.28515625" style="23" customWidth="1"/>
    <col min="10760" max="10760" width="18.5703125" style="23" customWidth="1"/>
    <col min="10761" max="10761" width="1.140625" style="23" customWidth="1"/>
    <col min="10762" max="10762" width="19.42578125" style="23" customWidth="1"/>
    <col min="10763" max="11006" width="9.140625" style="23"/>
    <col min="11007" max="11007" width="101.140625" style="23" bestFit="1" customWidth="1"/>
    <col min="11008" max="11008" width="17.28515625" style="23" customWidth="1"/>
    <col min="11009" max="11009" width="1.42578125" style="23" customWidth="1"/>
    <col min="11010" max="11010" width="18.85546875" style="23" customWidth="1"/>
    <col min="11011" max="11011" width="1.28515625" style="23" customWidth="1"/>
    <col min="11012" max="11012" width="17.28515625" style="23" customWidth="1"/>
    <col min="11013" max="11013" width="1.140625" style="23" customWidth="1"/>
    <col min="11014" max="11014" width="18.28515625" style="23" customWidth="1"/>
    <col min="11015" max="11015" width="1.28515625" style="23" customWidth="1"/>
    <col min="11016" max="11016" width="18.5703125" style="23" customWidth="1"/>
    <col min="11017" max="11017" width="1.140625" style="23" customWidth="1"/>
    <col min="11018" max="11018" width="19.42578125" style="23" customWidth="1"/>
    <col min="11019" max="11262" width="9.140625" style="23"/>
    <col min="11263" max="11263" width="101.140625" style="23" bestFit="1" customWidth="1"/>
    <col min="11264" max="11264" width="17.28515625" style="23" customWidth="1"/>
    <col min="11265" max="11265" width="1.42578125" style="23" customWidth="1"/>
    <col min="11266" max="11266" width="18.85546875" style="23" customWidth="1"/>
    <col min="11267" max="11267" width="1.28515625" style="23" customWidth="1"/>
    <col min="11268" max="11268" width="17.28515625" style="23" customWidth="1"/>
    <col min="11269" max="11269" width="1.140625" style="23" customWidth="1"/>
    <col min="11270" max="11270" width="18.28515625" style="23" customWidth="1"/>
    <col min="11271" max="11271" width="1.28515625" style="23" customWidth="1"/>
    <col min="11272" max="11272" width="18.5703125" style="23" customWidth="1"/>
    <col min="11273" max="11273" width="1.140625" style="23" customWidth="1"/>
    <col min="11274" max="11274" width="19.42578125" style="23" customWidth="1"/>
    <col min="11275" max="11518" width="9.140625" style="23"/>
    <col min="11519" max="11519" width="101.140625" style="23" bestFit="1" customWidth="1"/>
    <col min="11520" max="11520" width="17.28515625" style="23" customWidth="1"/>
    <col min="11521" max="11521" width="1.42578125" style="23" customWidth="1"/>
    <col min="11522" max="11522" width="18.85546875" style="23" customWidth="1"/>
    <col min="11523" max="11523" width="1.28515625" style="23" customWidth="1"/>
    <col min="11524" max="11524" width="17.28515625" style="23" customWidth="1"/>
    <col min="11525" max="11525" width="1.140625" style="23" customWidth="1"/>
    <col min="11526" max="11526" width="18.28515625" style="23" customWidth="1"/>
    <col min="11527" max="11527" width="1.28515625" style="23" customWidth="1"/>
    <col min="11528" max="11528" width="18.5703125" style="23" customWidth="1"/>
    <col min="11529" max="11529" width="1.140625" style="23" customWidth="1"/>
    <col min="11530" max="11530" width="19.42578125" style="23" customWidth="1"/>
    <col min="11531" max="11774" width="9.140625" style="23"/>
    <col min="11775" max="11775" width="101.140625" style="23" bestFit="1" customWidth="1"/>
    <col min="11776" max="11776" width="17.28515625" style="23" customWidth="1"/>
    <col min="11777" max="11777" width="1.42578125" style="23" customWidth="1"/>
    <col min="11778" max="11778" width="18.85546875" style="23" customWidth="1"/>
    <col min="11779" max="11779" width="1.28515625" style="23" customWidth="1"/>
    <col min="11780" max="11780" width="17.28515625" style="23" customWidth="1"/>
    <col min="11781" max="11781" width="1.140625" style="23" customWidth="1"/>
    <col min="11782" max="11782" width="18.28515625" style="23" customWidth="1"/>
    <col min="11783" max="11783" width="1.28515625" style="23" customWidth="1"/>
    <col min="11784" max="11784" width="18.5703125" style="23" customWidth="1"/>
    <col min="11785" max="11785" width="1.140625" style="23" customWidth="1"/>
    <col min="11786" max="11786" width="19.42578125" style="23" customWidth="1"/>
    <col min="11787" max="12030" width="9.140625" style="23"/>
    <col min="12031" max="12031" width="101.140625" style="23" bestFit="1" customWidth="1"/>
    <col min="12032" max="12032" width="17.28515625" style="23" customWidth="1"/>
    <col min="12033" max="12033" width="1.42578125" style="23" customWidth="1"/>
    <col min="12034" max="12034" width="18.85546875" style="23" customWidth="1"/>
    <col min="12035" max="12035" width="1.28515625" style="23" customWidth="1"/>
    <col min="12036" max="12036" width="17.28515625" style="23" customWidth="1"/>
    <col min="12037" max="12037" width="1.140625" style="23" customWidth="1"/>
    <col min="12038" max="12038" width="18.28515625" style="23" customWidth="1"/>
    <col min="12039" max="12039" width="1.28515625" style="23" customWidth="1"/>
    <col min="12040" max="12040" width="18.5703125" style="23" customWidth="1"/>
    <col min="12041" max="12041" width="1.140625" style="23" customWidth="1"/>
    <col min="12042" max="12042" width="19.42578125" style="23" customWidth="1"/>
    <col min="12043" max="12286" width="9.140625" style="23"/>
    <col min="12287" max="12287" width="101.140625" style="23" bestFit="1" customWidth="1"/>
    <col min="12288" max="12288" width="17.28515625" style="23" customWidth="1"/>
    <col min="12289" max="12289" width="1.42578125" style="23" customWidth="1"/>
    <col min="12290" max="12290" width="18.85546875" style="23" customWidth="1"/>
    <col min="12291" max="12291" width="1.28515625" style="23" customWidth="1"/>
    <col min="12292" max="12292" width="17.28515625" style="23" customWidth="1"/>
    <col min="12293" max="12293" width="1.140625" style="23" customWidth="1"/>
    <col min="12294" max="12294" width="18.28515625" style="23" customWidth="1"/>
    <col min="12295" max="12295" width="1.28515625" style="23" customWidth="1"/>
    <col min="12296" max="12296" width="18.5703125" style="23" customWidth="1"/>
    <col min="12297" max="12297" width="1.140625" style="23" customWidth="1"/>
    <col min="12298" max="12298" width="19.42578125" style="23" customWidth="1"/>
    <col min="12299" max="12542" width="9.140625" style="23"/>
    <col min="12543" max="12543" width="101.140625" style="23" bestFit="1" customWidth="1"/>
    <col min="12544" max="12544" width="17.28515625" style="23" customWidth="1"/>
    <col min="12545" max="12545" width="1.42578125" style="23" customWidth="1"/>
    <col min="12546" max="12546" width="18.85546875" style="23" customWidth="1"/>
    <col min="12547" max="12547" width="1.28515625" style="23" customWidth="1"/>
    <col min="12548" max="12548" width="17.28515625" style="23" customWidth="1"/>
    <col min="12549" max="12549" width="1.140625" style="23" customWidth="1"/>
    <col min="12550" max="12550" width="18.28515625" style="23" customWidth="1"/>
    <col min="12551" max="12551" width="1.28515625" style="23" customWidth="1"/>
    <col min="12552" max="12552" width="18.5703125" style="23" customWidth="1"/>
    <col min="12553" max="12553" width="1.140625" style="23" customWidth="1"/>
    <col min="12554" max="12554" width="19.42578125" style="23" customWidth="1"/>
    <col min="12555" max="12798" width="9.140625" style="23"/>
    <col min="12799" max="12799" width="101.140625" style="23" bestFit="1" customWidth="1"/>
    <col min="12800" max="12800" width="17.28515625" style="23" customWidth="1"/>
    <col min="12801" max="12801" width="1.42578125" style="23" customWidth="1"/>
    <col min="12802" max="12802" width="18.85546875" style="23" customWidth="1"/>
    <col min="12803" max="12803" width="1.28515625" style="23" customWidth="1"/>
    <col min="12804" max="12804" width="17.28515625" style="23" customWidth="1"/>
    <col min="12805" max="12805" width="1.140625" style="23" customWidth="1"/>
    <col min="12806" max="12806" width="18.28515625" style="23" customWidth="1"/>
    <col min="12807" max="12807" width="1.28515625" style="23" customWidth="1"/>
    <col min="12808" max="12808" width="18.5703125" style="23" customWidth="1"/>
    <col min="12809" max="12809" width="1.140625" style="23" customWidth="1"/>
    <col min="12810" max="12810" width="19.42578125" style="23" customWidth="1"/>
    <col min="12811" max="13054" width="9.140625" style="23"/>
    <col min="13055" max="13055" width="101.140625" style="23" bestFit="1" customWidth="1"/>
    <col min="13056" max="13056" width="17.28515625" style="23" customWidth="1"/>
    <col min="13057" max="13057" width="1.42578125" style="23" customWidth="1"/>
    <col min="13058" max="13058" width="18.85546875" style="23" customWidth="1"/>
    <col min="13059" max="13059" width="1.28515625" style="23" customWidth="1"/>
    <col min="13060" max="13060" width="17.28515625" style="23" customWidth="1"/>
    <col min="13061" max="13061" width="1.140625" style="23" customWidth="1"/>
    <col min="13062" max="13062" width="18.28515625" style="23" customWidth="1"/>
    <col min="13063" max="13063" width="1.28515625" style="23" customWidth="1"/>
    <col min="13064" max="13064" width="18.5703125" style="23" customWidth="1"/>
    <col min="13065" max="13065" width="1.140625" style="23" customWidth="1"/>
    <col min="13066" max="13066" width="19.42578125" style="23" customWidth="1"/>
    <col min="13067" max="13310" width="9.140625" style="23"/>
    <col min="13311" max="13311" width="101.140625" style="23" bestFit="1" customWidth="1"/>
    <col min="13312" max="13312" width="17.28515625" style="23" customWidth="1"/>
    <col min="13313" max="13313" width="1.42578125" style="23" customWidth="1"/>
    <col min="13314" max="13314" width="18.85546875" style="23" customWidth="1"/>
    <col min="13315" max="13315" width="1.28515625" style="23" customWidth="1"/>
    <col min="13316" max="13316" width="17.28515625" style="23" customWidth="1"/>
    <col min="13317" max="13317" width="1.140625" style="23" customWidth="1"/>
    <col min="13318" max="13318" width="18.28515625" style="23" customWidth="1"/>
    <col min="13319" max="13319" width="1.28515625" style="23" customWidth="1"/>
    <col min="13320" max="13320" width="18.5703125" style="23" customWidth="1"/>
    <col min="13321" max="13321" width="1.140625" style="23" customWidth="1"/>
    <col min="13322" max="13322" width="19.42578125" style="23" customWidth="1"/>
    <col min="13323" max="13566" width="9.140625" style="23"/>
    <col min="13567" max="13567" width="101.140625" style="23" bestFit="1" customWidth="1"/>
    <col min="13568" max="13568" width="17.28515625" style="23" customWidth="1"/>
    <col min="13569" max="13569" width="1.42578125" style="23" customWidth="1"/>
    <col min="13570" max="13570" width="18.85546875" style="23" customWidth="1"/>
    <col min="13571" max="13571" width="1.28515625" style="23" customWidth="1"/>
    <col min="13572" max="13572" width="17.28515625" style="23" customWidth="1"/>
    <col min="13573" max="13573" width="1.140625" style="23" customWidth="1"/>
    <col min="13574" max="13574" width="18.28515625" style="23" customWidth="1"/>
    <col min="13575" max="13575" width="1.28515625" style="23" customWidth="1"/>
    <col min="13576" max="13576" width="18.5703125" style="23" customWidth="1"/>
    <col min="13577" max="13577" width="1.140625" style="23" customWidth="1"/>
    <col min="13578" max="13578" width="19.42578125" style="23" customWidth="1"/>
    <col min="13579" max="13822" width="9.140625" style="23"/>
    <col min="13823" max="13823" width="101.140625" style="23" bestFit="1" customWidth="1"/>
    <col min="13824" max="13824" width="17.28515625" style="23" customWidth="1"/>
    <col min="13825" max="13825" width="1.42578125" style="23" customWidth="1"/>
    <col min="13826" max="13826" width="18.85546875" style="23" customWidth="1"/>
    <col min="13827" max="13827" width="1.28515625" style="23" customWidth="1"/>
    <col min="13828" max="13828" width="17.28515625" style="23" customWidth="1"/>
    <col min="13829" max="13829" width="1.140625" style="23" customWidth="1"/>
    <col min="13830" max="13830" width="18.28515625" style="23" customWidth="1"/>
    <col min="13831" max="13831" width="1.28515625" style="23" customWidth="1"/>
    <col min="13832" max="13832" width="18.5703125" style="23" customWidth="1"/>
    <col min="13833" max="13833" width="1.140625" style="23" customWidth="1"/>
    <col min="13834" max="13834" width="19.42578125" style="23" customWidth="1"/>
    <col min="13835" max="14078" width="9.140625" style="23"/>
    <col min="14079" max="14079" width="101.140625" style="23" bestFit="1" customWidth="1"/>
    <col min="14080" max="14080" width="17.28515625" style="23" customWidth="1"/>
    <col min="14081" max="14081" width="1.42578125" style="23" customWidth="1"/>
    <col min="14082" max="14082" width="18.85546875" style="23" customWidth="1"/>
    <col min="14083" max="14083" width="1.28515625" style="23" customWidth="1"/>
    <col min="14084" max="14084" width="17.28515625" style="23" customWidth="1"/>
    <col min="14085" max="14085" width="1.140625" style="23" customWidth="1"/>
    <col min="14086" max="14086" width="18.28515625" style="23" customWidth="1"/>
    <col min="14087" max="14087" width="1.28515625" style="23" customWidth="1"/>
    <col min="14088" max="14088" width="18.5703125" style="23" customWidth="1"/>
    <col min="14089" max="14089" width="1.140625" style="23" customWidth="1"/>
    <col min="14090" max="14090" width="19.42578125" style="23" customWidth="1"/>
    <col min="14091" max="14334" width="9.140625" style="23"/>
    <col min="14335" max="14335" width="101.140625" style="23" bestFit="1" customWidth="1"/>
    <col min="14336" max="14336" width="17.28515625" style="23" customWidth="1"/>
    <col min="14337" max="14337" width="1.42578125" style="23" customWidth="1"/>
    <col min="14338" max="14338" width="18.85546875" style="23" customWidth="1"/>
    <col min="14339" max="14339" width="1.28515625" style="23" customWidth="1"/>
    <col min="14340" max="14340" width="17.28515625" style="23" customWidth="1"/>
    <col min="14341" max="14341" width="1.140625" style="23" customWidth="1"/>
    <col min="14342" max="14342" width="18.28515625" style="23" customWidth="1"/>
    <col min="14343" max="14343" width="1.28515625" style="23" customWidth="1"/>
    <col min="14344" max="14344" width="18.5703125" style="23" customWidth="1"/>
    <col min="14345" max="14345" width="1.140625" style="23" customWidth="1"/>
    <col min="14346" max="14346" width="19.42578125" style="23" customWidth="1"/>
    <col min="14347" max="14590" width="9.140625" style="23"/>
    <col min="14591" max="14591" width="101.140625" style="23" bestFit="1" customWidth="1"/>
    <col min="14592" max="14592" width="17.28515625" style="23" customWidth="1"/>
    <col min="14593" max="14593" width="1.42578125" style="23" customWidth="1"/>
    <col min="14594" max="14594" width="18.85546875" style="23" customWidth="1"/>
    <col min="14595" max="14595" width="1.28515625" style="23" customWidth="1"/>
    <col min="14596" max="14596" width="17.28515625" style="23" customWidth="1"/>
    <col min="14597" max="14597" width="1.140625" style="23" customWidth="1"/>
    <col min="14598" max="14598" width="18.28515625" style="23" customWidth="1"/>
    <col min="14599" max="14599" width="1.28515625" style="23" customWidth="1"/>
    <col min="14600" max="14600" width="18.5703125" style="23" customWidth="1"/>
    <col min="14601" max="14601" width="1.140625" style="23" customWidth="1"/>
    <col min="14602" max="14602" width="19.42578125" style="23" customWidth="1"/>
    <col min="14603" max="14846" width="9.140625" style="23"/>
    <col min="14847" max="14847" width="101.140625" style="23" bestFit="1" customWidth="1"/>
    <col min="14848" max="14848" width="17.28515625" style="23" customWidth="1"/>
    <col min="14849" max="14849" width="1.42578125" style="23" customWidth="1"/>
    <col min="14850" max="14850" width="18.85546875" style="23" customWidth="1"/>
    <col min="14851" max="14851" width="1.28515625" style="23" customWidth="1"/>
    <col min="14852" max="14852" width="17.28515625" style="23" customWidth="1"/>
    <col min="14853" max="14853" width="1.140625" style="23" customWidth="1"/>
    <col min="14854" max="14854" width="18.28515625" style="23" customWidth="1"/>
    <col min="14855" max="14855" width="1.28515625" style="23" customWidth="1"/>
    <col min="14856" max="14856" width="18.5703125" style="23" customWidth="1"/>
    <col min="14857" max="14857" width="1.140625" style="23" customWidth="1"/>
    <col min="14858" max="14858" width="19.42578125" style="23" customWidth="1"/>
    <col min="14859" max="15102" width="9.140625" style="23"/>
    <col min="15103" max="15103" width="101.140625" style="23" bestFit="1" customWidth="1"/>
    <col min="15104" max="15104" width="17.28515625" style="23" customWidth="1"/>
    <col min="15105" max="15105" width="1.42578125" style="23" customWidth="1"/>
    <col min="15106" max="15106" width="18.85546875" style="23" customWidth="1"/>
    <col min="15107" max="15107" width="1.28515625" style="23" customWidth="1"/>
    <col min="15108" max="15108" width="17.28515625" style="23" customWidth="1"/>
    <col min="15109" max="15109" width="1.140625" style="23" customWidth="1"/>
    <col min="15110" max="15110" width="18.28515625" style="23" customWidth="1"/>
    <col min="15111" max="15111" width="1.28515625" style="23" customWidth="1"/>
    <col min="15112" max="15112" width="18.5703125" style="23" customWidth="1"/>
    <col min="15113" max="15113" width="1.140625" style="23" customWidth="1"/>
    <col min="15114" max="15114" width="19.42578125" style="23" customWidth="1"/>
    <col min="15115" max="15358" width="9.140625" style="23"/>
    <col min="15359" max="15359" width="101.140625" style="23" bestFit="1" customWidth="1"/>
    <col min="15360" max="15360" width="17.28515625" style="23" customWidth="1"/>
    <col min="15361" max="15361" width="1.42578125" style="23" customWidth="1"/>
    <col min="15362" max="15362" width="18.85546875" style="23" customWidth="1"/>
    <col min="15363" max="15363" width="1.28515625" style="23" customWidth="1"/>
    <col min="15364" max="15364" width="17.28515625" style="23" customWidth="1"/>
    <col min="15365" max="15365" width="1.140625" style="23" customWidth="1"/>
    <col min="15366" max="15366" width="18.28515625" style="23" customWidth="1"/>
    <col min="15367" max="15367" width="1.28515625" style="23" customWidth="1"/>
    <col min="15368" max="15368" width="18.5703125" style="23" customWidth="1"/>
    <col min="15369" max="15369" width="1.140625" style="23" customWidth="1"/>
    <col min="15370" max="15370" width="19.42578125" style="23" customWidth="1"/>
    <col min="15371" max="15614" width="9.140625" style="23"/>
    <col min="15615" max="15615" width="101.140625" style="23" bestFit="1" customWidth="1"/>
    <col min="15616" max="15616" width="17.28515625" style="23" customWidth="1"/>
    <col min="15617" max="15617" width="1.42578125" style="23" customWidth="1"/>
    <col min="15618" max="15618" width="18.85546875" style="23" customWidth="1"/>
    <col min="15619" max="15619" width="1.28515625" style="23" customWidth="1"/>
    <col min="15620" max="15620" width="17.28515625" style="23" customWidth="1"/>
    <col min="15621" max="15621" width="1.140625" style="23" customWidth="1"/>
    <col min="15622" max="15622" width="18.28515625" style="23" customWidth="1"/>
    <col min="15623" max="15623" width="1.28515625" style="23" customWidth="1"/>
    <col min="15624" max="15624" width="18.5703125" style="23" customWidth="1"/>
    <col min="15625" max="15625" width="1.140625" style="23" customWidth="1"/>
    <col min="15626" max="15626" width="19.42578125" style="23" customWidth="1"/>
    <col min="15627" max="15870" width="9.140625" style="23"/>
    <col min="15871" max="15871" width="101.140625" style="23" bestFit="1" customWidth="1"/>
    <col min="15872" max="15872" width="17.28515625" style="23" customWidth="1"/>
    <col min="15873" max="15873" width="1.42578125" style="23" customWidth="1"/>
    <col min="15874" max="15874" width="18.85546875" style="23" customWidth="1"/>
    <col min="15875" max="15875" width="1.28515625" style="23" customWidth="1"/>
    <col min="15876" max="15876" width="17.28515625" style="23" customWidth="1"/>
    <col min="15877" max="15877" width="1.140625" style="23" customWidth="1"/>
    <col min="15878" max="15878" width="18.28515625" style="23" customWidth="1"/>
    <col min="15879" max="15879" width="1.28515625" style="23" customWidth="1"/>
    <col min="15880" max="15880" width="18.5703125" style="23" customWidth="1"/>
    <col min="15881" max="15881" width="1.140625" style="23" customWidth="1"/>
    <col min="15882" max="15882" width="19.42578125" style="23" customWidth="1"/>
    <col min="15883" max="16126" width="9.140625" style="23"/>
    <col min="16127" max="16127" width="101.140625" style="23" bestFit="1" customWidth="1"/>
    <col min="16128" max="16128" width="17.28515625" style="23" customWidth="1"/>
    <col min="16129" max="16129" width="1.42578125" style="23" customWidth="1"/>
    <col min="16130" max="16130" width="18.85546875" style="23" customWidth="1"/>
    <col min="16131" max="16131" width="1.28515625" style="23" customWidth="1"/>
    <col min="16132" max="16132" width="17.28515625" style="23" customWidth="1"/>
    <col min="16133" max="16133" width="1.140625" style="23" customWidth="1"/>
    <col min="16134" max="16134" width="18.28515625" style="23" customWidth="1"/>
    <col min="16135" max="16135" width="1.28515625" style="23" customWidth="1"/>
    <col min="16136" max="16136" width="18.5703125" style="23" customWidth="1"/>
    <col min="16137" max="16137" width="1.140625" style="23" customWidth="1"/>
    <col min="16138" max="16138" width="19.42578125" style="23" customWidth="1"/>
    <col min="16139" max="16384" width="9.140625" style="23"/>
  </cols>
  <sheetData>
    <row r="1" spans="1:14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M1" s="22"/>
    </row>
    <row r="2" spans="1:14" x14ac:dyDescent="0.2">
      <c r="A2" s="24"/>
      <c r="B2" s="24">
        <v>2024</v>
      </c>
      <c r="C2" s="24"/>
      <c r="D2" s="24">
        <v>2025</v>
      </c>
      <c r="E2" s="24"/>
      <c r="F2" s="24" t="s">
        <v>76</v>
      </c>
      <c r="G2" s="24"/>
      <c r="H2" s="24" t="s">
        <v>80</v>
      </c>
      <c r="I2" s="24"/>
      <c r="J2" s="24" t="s">
        <v>81</v>
      </c>
      <c r="K2" s="24"/>
      <c r="L2" s="33" t="s">
        <v>83</v>
      </c>
      <c r="M2" s="24"/>
      <c r="N2" s="24" t="s">
        <v>82</v>
      </c>
    </row>
    <row r="3" spans="1:14" x14ac:dyDescent="0.2">
      <c r="A3" s="25" t="s">
        <v>19</v>
      </c>
      <c r="B3" s="81"/>
      <c r="C3" s="27"/>
      <c r="D3" s="27">
        <f>B13</f>
        <v>0</v>
      </c>
      <c r="E3" s="27"/>
      <c r="F3" s="27">
        <f>D13</f>
        <v>0</v>
      </c>
      <c r="G3" s="27"/>
      <c r="H3" s="27">
        <f>F13</f>
        <v>0</v>
      </c>
      <c r="I3" s="27"/>
      <c r="J3" s="27">
        <f>H13</f>
        <v>0</v>
      </c>
      <c r="K3" s="27"/>
      <c r="L3" s="90">
        <f>J13</f>
        <v>0</v>
      </c>
      <c r="M3" s="27"/>
      <c r="N3" s="90">
        <f>L13</f>
        <v>0</v>
      </c>
    </row>
    <row r="4" spans="1:14" x14ac:dyDescent="0.2">
      <c r="A4" s="25" t="s">
        <v>78</v>
      </c>
      <c r="B4" s="81"/>
      <c r="C4" s="82"/>
      <c r="D4" s="81"/>
      <c r="E4" s="82"/>
      <c r="F4" s="81"/>
      <c r="G4" s="82"/>
      <c r="H4" s="81"/>
      <c r="I4" s="82"/>
      <c r="J4" s="81"/>
      <c r="K4" s="82"/>
      <c r="L4" s="83"/>
      <c r="M4" s="82"/>
      <c r="N4" s="83"/>
    </row>
    <row r="5" spans="1:14" x14ac:dyDescent="0.2">
      <c r="A5" s="25"/>
      <c r="B5" s="27"/>
      <c r="C5" s="82"/>
      <c r="D5" s="27"/>
      <c r="E5" s="82"/>
      <c r="F5" s="81"/>
      <c r="G5" s="82"/>
      <c r="H5" s="81"/>
      <c r="I5" s="82"/>
      <c r="J5" s="81"/>
      <c r="K5" s="82"/>
      <c r="L5" s="83"/>
      <c r="M5" s="82"/>
      <c r="N5" s="83"/>
    </row>
    <row r="6" spans="1:14" x14ac:dyDescent="0.2">
      <c r="A6" s="25" t="s">
        <v>20</v>
      </c>
      <c r="B6" s="27"/>
      <c r="C6" s="27"/>
      <c r="D6" s="27"/>
      <c r="E6" s="27"/>
      <c r="F6" s="27">
        <f>SUM(F8:F8)</f>
        <v>0</v>
      </c>
      <c r="G6" s="27"/>
      <c r="H6" s="27">
        <f>SUM(H8:H8)</f>
        <v>0</v>
      </c>
      <c r="I6" s="27"/>
      <c r="J6" s="27">
        <f>SUM(J8:J8)</f>
        <v>0</v>
      </c>
      <c r="K6" s="27"/>
      <c r="L6" s="27">
        <f>SUM(L8:L8)</f>
        <v>0</v>
      </c>
      <c r="M6" s="27"/>
      <c r="N6" s="27">
        <f>SUM(N8:N8)</f>
        <v>0</v>
      </c>
    </row>
    <row r="7" spans="1:14" x14ac:dyDescent="0.2">
      <c r="A7" s="28" t="s">
        <v>106</v>
      </c>
      <c r="B7" s="93"/>
      <c r="C7" s="82"/>
      <c r="D7" s="95"/>
      <c r="E7" s="82"/>
      <c r="F7" s="91" t="e">
        <f>F8+#REF!</f>
        <v>#REF!</v>
      </c>
      <c r="G7" s="82"/>
      <c r="H7" s="91" t="e">
        <f>H8+#REF!</f>
        <v>#REF!</v>
      </c>
      <c r="I7" s="82"/>
      <c r="J7" s="91" t="e">
        <f>J8+#REF!</f>
        <v>#REF!</v>
      </c>
      <c r="K7" s="82"/>
      <c r="L7" s="91" t="e">
        <f>L8+#REF!</f>
        <v>#REF!</v>
      </c>
      <c r="M7" s="82"/>
      <c r="N7" s="91" t="e">
        <f>N8+#REF!</f>
        <v>#REF!</v>
      </c>
    </row>
    <row r="8" spans="1:14" x14ac:dyDescent="0.2">
      <c r="A8" s="92"/>
      <c r="B8" s="27"/>
      <c r="C8" s="94"/>
      <c r="D8" s="27"/>
      <c r="E8" s="94"/>
      <c r="F8" s="95"/>
      <c r="G8" s="94"/>
      <c r="H8" s="95"/>
      <c r="I8" s="94"/>
      <c r="J8" s="96"/>
      <c r="K8" s="94"/>
      <c r="L8" s="97"/>
      <c r="M8" s="94"/>
      <c r="N8" s="97"/>
    </row>
    <row r="9" spans="1:14" x14ac:dyDescent="0.2">
      <c r="A9" s="25" t="s">
        <v>21</v>
      </c>
      <c r="B9" s="27"/>
      <c r="C9" s="27"/>
      <c r="D9" s="27"/>
      <c r="E9" s="27"/>
      <c r="F9" s="27">
        <f>SUM(F10:F10)</f>
        <v>0</v>
      </c>
      <c r="G9" s="27"/>
      <c r="H9" s="27">
        <f>SUM(H10:H10)</f>
        <v>0</v>
      </c>
      <c r="I9" s="27"/>
      <c r="J9" s="27">
        <f>SUM(J10:J10)</f>
        <v>0</v>
      </c>
      <c r="K9" s="27"/>
      <c r="L9" s="27">
        <f>SUM(L10:L10)</f>
        <v>0</v>
      </c>
      <c r="M9" s="27"/>
      <c r="N9" s="27">
        <f>SUM(N10:N10)</f>
        <v>0</v>
      </c>
    </row>
    <row r="10" spans="1:14" x14ac:dyDescent="0.2">
      <c r="A10" s="28" t="s">
        <v>107</v>
      </c>
      <c r="B10" s="84"/>
      <c r="C10" s="82"/>
      <c r="D10" s="81"/>
      <c r="E10" s="82"/>
      <c r="F10" s="81"/>
      <c r="G10" s="82"/>
      <c r="H10" s="81"/>
      <c r="I10" s="82"/>
      <c r="J10" s="26"/>
      <c r="K10" s="82"/>
      <c r="L10" s="37"/>
      <c r="M10" s="82"/>
      <c r="N10" s="37"/>
    </row>
    <row r="11" spans="1:14" x14ac:dyDescent="0.2">
      <c r="A11" s="25"/>
      <c r="B11" s="27"/>
      <c r="C11" s="27"/>
      <c r="D11" s="27"/>
      <c r="E11" s="27"/>
      <c r="F11" s="27"/>
      <c r="G11" s="27"/>
      <c r="H11" s="27"/>
      <c r="I11" s="27"/>
      <c r="J11" s="27"/>
      <c r="K11" s="27"/>
      <c r="M11" s="27"/>
    </row>
    <row r="12" spans="1:14" x14ac:dyDescent="0.2">
      <c r="A12" s="25" t="s">
        <v>22</v>
      </c>
      <c r="B12" s="26"/>
      <c r="C12" s="27"/>
      <c r="D12" s="26"/>
      <c r="E12" s="27"/>
      <c r="F12" s="26"/>
      <c r="G12" s="27"/>
      <c r="H12" s="26"/>
      <c r="I12" s="27"/>
      <c r="J12" s="26"/>
      <c r="K12" s="27"/>
      <c r="L12" s="37"/>
      <c r="M12" s="27"/>
      <c r="N12" s="37"/>
    </row>
    <row r="13" spans="1:14" x14ac:dyDescent="0.2">
      <c r="A13" s="24" t="s">
        <v>23</v>
      </c>
      <c r="B13" s="29">
        <f>+SUM(B3:B12)</f>
        <v>0</v>
      </c>
      <c r="C13" s="30"/>
      <c r="D13" s="29">
        <f>+SUM(D3:D12)</f>
        <v>0</v>
      </c>
      <c r="E13" s="30"/>
      <c r="F13" s="29">
        <f>F12+F9+F6+F4+F3</f>
        <v>0</v>
      </c>
      <c r="G13" s="30"/>
      <c r="H13" s="29">
        <f>H12+H9+H6+H4+H3</f>
        <v>0</v>
      </c>
      <c r="I13" s="30"/>
      <c r="J13" s="29">
        <f>J12+J9+J6+J4+J3</f>
        <v>0</v>
      </c>
      <c r="K13" s="30"/>
      <c r="L13" s="29">
        <f>L12+L9+L6+L4+L3</f>
        <v>0</v>
      </c>
      <c r="M13" s="30"/>
      <c r="N13" s="29">
        <f>N12+N9+N6+N4+N3</f>
        <v>0</v>
      </c>
    </row>
    <row r="16" spans="1:14" ht="15" x14ac:dyDescent="0.25">
      <c r="A16" s="31"/>
    </row>
    <row r="17" spans="1:13" ht="15" x14ac:dyDescent="0.25">
      <c r="A17" s="31"/>
    </row>
    <row r="18" spans="1:13" x14ac:dyDescent="0.2">
      <c r="K18" s="22"/>
      <c r="M18" s="22"/>
    </row>
  </sheetData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A29CB-F6A8-48F3-9B1F-F8300F46ACAE}">
  <dimension ref="A1:N7"/>
  <sheetViews>
    <sheetView zoomScale="175" zoomScaleNormal="175" workbookViewId="0">
      <selection activeCell="B3" sqref="B3"/>
    </sheetView>
  </sheetViews>
  <sheetFormatPr defaultRowHeight="12.75" x14ac:dyDescent="0.2"/>
  <cols>
    <col min="1" max="1" width="27.42578125" style="32" customWidth="1"/>
    <col min="2" max="2" width="17.42578125" style="32" customWidth="1"/>
    <col min="3" max="3" width="1.42578125" style="32" customWidth="1"/>
    <col min="4" max="4" width="16.140625" style="32" customWidth="1"/>
    <col min="5" max="5" width="1.140625" style="32" customWidth="1"/>
    <col min="6" max="6" width="16.28515625" style="32" hidden="1" customWidth="1"/>
    <col min="7" max="7" width="1.28515625" style="32" hidden="1" customWidth="1"/>
    <col min="8" max="8" width="21.42578125" style="32" hidden="1" customWidth="1"/>
    <col min="9" max="9" width="1.42578125" style="32" hidden="1" customWidth="1"/>
    <col min="10" max="10" width="21.42578125" style="32" hidden="1" customWidth="1"/>
    <col min="11" max="11" width="1.140625" style="32" hidden="1" customWidth="1"/>
    <col min="12" max="12" width="21.42578125" style="32" hidden="1" customWidth="1"/>
    <col min="13" max="13" width="1" style="32" hidden="1" customWidth="1"/>
    <col min="14" max="14" width="22.7109375" style="32" hidden="1" customWidth="1"/>
    <col min="15" max="258" width="9.140625" style="32"/>
    <col min="259" max="259" width="27.42578125" style="32" customWidth="1"/>
    <col min="260" max="260" width="17.42578125" style="32" customWidth="1"/>
    <col min="261" max="261" width="1.42578125" style="32" customWidth="1"/>
    <col min="262" max="262" width="18.42578125" style="32" customWidth="1"/>
    <col min="263" max="263" width="1.28515625" style="32" customWidth="1"/>
    <col min="264" max="264" width="16.140625" style="32" customWidth="1"/>
    <col min="265" max="265" width="1.140625" style="32" customWidth="1"/>
    <col min="266" max="266" width="16.28515625" style="32" customWidth="1"/>
    <col min="267" max="267" width="1.28515625" style="32" customWidth="1"/>
    <col min="268" max="268" width="17.140625" style="32" customWidth="1"/>
    <col min="269" max="269" width="1.140625" style="32" customWidth="1"/>
    <col min="270" max="270" width="22.7109375" style="32" customWidth="1"/>
    <col min="271" max="514" width="9.140625" style="32"/>
    <col min="515" max="515" width="27.42578125" style="32" customWidth="1"/>
    <col min="516" max="516" width="17.42578125" style="32" customWidth="1"/>
    <col min="517" max="517" width="1.42578125" style="32" customWidth="1"/>
    <col min="518" max="518" width="18.42578125" style="32" customWidth="1"/>
    <col min="519" max="519" width="1.28515625" style="32" customWidth="1"/>
    <col min="520" max="520" width="16.140625" style="32" customWidth="1"/>
    <col min="521" max="521" width="1.140625" style="32" customWidth="1"/>
    <col min="522" max="522" width="16.28515625" style="32" customWidth="1"/>
    <col min="523" max="523" width="1.28515625" style="32" customWidth="1"/>
    <col min="524" max="524" width="17.140625" style="32" customWidth="1"/>
    <col min="525" max="525" width="1.140625" style="32" customWidth="1"/>
    <col min="526" max="526" width="22.7109375" style="32" customWidth="1"/>
    <col min="527" max="770" width="9.140625" style="32"/>
    <col min="771" max="771" width="27.42578125" style="32" customWidth="1"/>
    <col min="772" max="772" width="17.42578125" style="32" customWidth="1"/>
    <col min="773" max="773" width="1.42578125" style="32" customWidth="1"/>
    <col min="774" max="774" width="18.42578125" style="32" customWidth="1"/>
    <col min="775" max="775" width="1.28515625" style="32" customWidth="1"/>
    <col min="776" max="776" width="16.140625" style="32" customWidth="1"/>
    <col min="777" max="777" width="1.140625" style="32" customWidth="1"/>
    <col min="778" max="778" width="16.28515625" style="32" customWidth="1"/>
    <col min="779" max="779" width="1.28515625" style="32" customWidth="1"/>
    <col min="780" max="780" width="17.140625" style="32" customWidth="1"/>
    <col min="781" max="781" width="1.140625" style="32" customWidth="1"/>
    <col min="782" max="782" width="22.7109375" style="32" customWidth="1"/>
    <col min="783" max="1026" width="9.140625" style="32"/>
    <col min="1027" max="1027" width="27.42578125" style="32" customWidth="1"/>
    <col min="1028" max="1028" width="17.42578125" style="32" customWidth="1"/>
    <col min="1029" max="1029" width="1.42578125" style="32" customWidth="1"/>
    <col min="1030" max="1030" width="18.42578125" style="32" customWidth="1"/>
    <col min="1031" max="1031" width="1.28515625" style="32" customWidth="1"/>
    <col min="1032" max="1032" width="16.140625" style="32" customWidth="1"/>
    <col min="1033" max="1033" width="1.140625" style="32" customWidth="1"/>
    <col min="1034" max="1034" width="16.28515625" style="32" customWidth="1"/>
    <col min="1035" max="1035" width="1.28515625" style="32" customWidth="1"/>
    <col min="1036" max="1036" width="17.140625" style="32" customWidth="1"/>
    <col min="1037" max="1037" width="1.140625" style="32" customWidth="1"/>
    <col min="1038" max="1038" width="22.7109375" style="32" customWidth="1"/>
    <col min="1039" max="1282" width="9.140625" style="32"/>
    <col min="1283" max="1283" width="27.42578125" style="32" customWidth="1"/>
    <col min="1284" max="1284" width="17.42578125" style="32" customWidth="1"/>
    <col min="1285" max="1285" width="1.42578125" style="32" customWidth="1"/>
    <col min="1286" max="1286" width="18.42578125" style="32" customWidth="1"/>
    <col min="1287" max="1287" width="1.28515625" style="32" customWidth="1"/>
    <col min="1288" max="1288" width="16.140625" style="32" customWidth="1"/>
    <col min="1289" max="1289" width="1.140625" style="32" customWidth="1"/>
    <col min="1290" max="1290" width="16.28515625" style="32" customWidth="1"/>
    <col min="1291" max="1291" width="1.28515625" style="32" customWidth="1"/>
    <col min="1292" max="1292" width="17.140625" style="32" customWidth="1"/>
    <col min="1293" max="1293" width="1.140625" style="32" customWidth="1"/>
    <col min="1294" max="1294" width="22.7109375" style="32" customWidth="1"/>
    <col min="1295" max="1538" width="9.140625" style="32"/>
    <col min="1539" max="1539" width="27.42578125" style="32" customWidth="1"/>
    <col min="1540" max="1540" width="17.42578125" style="32" customWidth="1"/>
    <col min="1541" max="1541" width="1.42578125" style="32" customWidth="1"/>
    <col min="1542" max="1542" width="18.42578125" style="32" customWidth="1"/>
    <col min="1543" max="1543" width="1.28515625" style="32" customWidth="1"/>
    <col min="1544" max="1544" width="16.140625" style="32" customWidth="1"/>
    <col min="1545" max="1545" width="1.140625" style="32" customWidth="1"/>
    <col min="1546" max="1546" width="16.28515625" style="32" customWidth="1"/>
    <col min="1547" max="1547" width="1.28515625" style="32" customWidth="1"/>
    <col min="1548" max="1548" width="17.140625" style="32" customWidth="1"/>
    <col min="1549" max="1549" width="1.140625" style="32" customWidth="1"/>
    <col min="1550" max="1550" width="22.7109375" style="32" customWidth="1"/>
    <col min="1551" max="1794" width="9.140625" style="32"/>
    <col min="1795" max="1795" width="27.42578125" style="32" customWidth="1"/>
    <col min="1796" max="1796" width="17.42578125" style="32" customWidth="1"/>
    <col min="1797" max="1797" width="1.42578125" style="32" customWidth="1"/>
    <col min="1798" max="1798" width="18.42578125" style="32" customWidth="1"/>
    <col min="1799" max="1799" width="1.28515625" style="32" customWidth="1"/>
    <col min="1800" max="1800" width="16.140625" style="32" customWidth="1"/>
    <col min="1801" max="1801" width="1.140625" style="32" customWidth="1"/>
    <col min="1802" max="1802" width="16.28515625" style="32" customWidth="1"/>
    <col min="1803" max="1803" width="1.28515625" style="32" customWidth="1"/>
    <col min="1804" max="1804" width="17.140625" style="32" customWidth="1"/>
    <col min="1805" max="1805" width="1.140625" style="32" customWidth="1"/>
    <col min="1806" max="1806" width="22.7109375" style="32" customWidth="1"/>
    <col min="1807" max="2050" width="9.140625" style="32"/>
    <col min="2051" max="2051" width="27.42578125" style="32" customWidth="1"/>
    <col min="2052" max="2052" width="17.42578125" style="32" customWidth="1"/>
    <col min="2053" max="2053" width="1.42578125" style="32" customWidth="1"/>
    <col min="2054" max="2054" width="18.42578125" style="32" customWidth="1"/>
    <col min="2055" max="2055" width="1.28515625" style="32" customWidth="1"/>
    <col min="2056" max="2056" width="16.140625" style="32" customWidth="1"/>
    <col min="2057" max="2057" width="1.140625" style="32" customWidth="1"/>
    <col min="2058" max="2058" width="16.28515625" style="32" customWidth="1"/>
    <col min="2059" max="2059" width="1.28515625" style="32" customWidth="1"/>
    <col min="2060" max="2060" width="17.140625" style="32" customWidth="1"/>
    <col min="2061" max="2061" width="1.140625" style="32" customWidth="1"/>
    <col min="2062" max="2062" width="22.7109375" style="32" customWidth="1"/>
    <col min="2063" max="2306" width="9.140625" style="32"/>
    <col min="2307" max="2307" width="27.42578125" style="32" customWidth="1"/>
    <col min="2308" max="2308" width="17.42578125" style="32" customWidth="1"/>
    <col min="2309" max="2309" width="1.42578125" style="32" customWidth="1"/>
    <col min="2310" max="2310" width="18.42578125" style="32" customWidth="1"/>
    <col min="2311" max="2311" width="1.28515625" style="32" customWidth="1"/>
    <col min="2312" max="2312" width="16.140625" style="32" customWidth="1"/>
    <col min="2313" max="2313" width="1.140625" style="32" customWidth="1"/>
    <col min="2314" max="2314" width="16.28515625" style="32" customWidth="1"/>
    <col min="2315" max="2315" width="1.28515625" style="32" customWidth="1"/>
    <col min="2316" max="2316" width="17.140625" style="32" customWidth="1"/>
    <col min="2317" max="2317" width="1.140625" style="32" customWidth="1"/>
    <col min="2318" max="2318" width="22.7109375" style="32" customWidth="1"/>
    <col min="2319" max="2562" width="9.140625" style="32"/>
    <col min="2563" max="2563" width="27.42578125" style="32" customWidth="1"/>
    <col min="2564" max="2564" width="17.42578125" style="32" customWidth="1"/>
    <col min="2565" max="2565" width="1.42578125" style="32" customWidth="1"/>
    <col min="2566" max="2566" width="18.42578125" style="32" customWidth="1"/>
    <col min="2567" max="2567" width="1.28515625" style="32" customWidth="1"/>
    <col min="2568" max="2568" width="16.140625" style="32" customWidth="1"/>
    <col min="2569" max="2569" width="1.140625" style="32" customWidth="1"/>
    <col min="2570" max="2570" width="16.28515625" style="32" customWidth="1"/>
    <col min="2571" max="2571" width="1.28515625" style="32" customWidth="1"/>
    <col min="2572" max="2572" width="17.140625" style="32" customWidth="1"/>
    <col min="2573" max="2573" width="1.140625" style="32" customWidth="1"/>
    <col min="2574" max="2574" width="22.7109375" style="32" customWidth="1"/>
    <col min="2575" max="2818" width="9.140625" style="32"/>
    <col min="2819" max="2819" width="27.42578125" style="32" customWidth="1"/>
    <col min="2820" max="2820" width="17.42578125" style="32" customWidth="1"/>
    <col min="2821" max="2821" width="1.42578125" style="32" customWidth="1"/>
    <col min="2822" max="2822" width="18.42578125" style="32" customWidth="1"/>
    <col min="2823" max="2823" width="1.28515625" style="32" customWidth="1"/>
    <col min="2824" max="2824" width="16.140625" style="32" customWidth="1"/>
    <col min="2825" max="2825" width="1.140625" style="32" customWidth="1"/>
    <col min="2826" max="2826" width="16.28515625" style="32" customWidth="1"/>
    <col min="2827" max="2827" width="1.28515625" style="32" customWidth="1"/>
    <col min="2828" max="2828" width="17.140625" style="32" customWidth="1"/>
    <col min="2829" max="2829" width="1.140625" style="32" customWidth="1"/>
    <col min="2830" max="2830" width="22.7109375" style="32" customWidth="1"/>
    <col min="2831" max="3074" width="9.140625" style="32"/>
    <col min="3075" max="3075" width="27.42578125" style="32" customWidth="1"/>
    <col min="3076" max="3076" width="17.42578125" style="32" customWidth="1"/>
    <col min="3077" max="3077" width="1.42578125" style="32" customWidth="1"/>
    <col min="3078" max="3078" width="18.42578125" style="32" customWidth="1"/>
    <col min="3079" max="3079" width="1.28515625" style="32" customWidth="1"/>
    <col min="3080" max="3080" width="16.140625" style="32" customWidth="1"/>
    <col min="3081" max="3081" width="1.140625" style="32" customWidth="1"/>
    <col min="3082" max="3082" width="16.28515625" style="32" customWidth="1"/>
    <col min="3083" max="3083" width="1.28515625" style="32" customWidth="1"/>
    <col min="3084" max="3084" width="17.140625" style="32" customWidth="1"/>
    <col min="3085" max="3085" width="1.140625" style="32" customWidth="1"/>
    <col min="3086" max="3086" width="22.7109375" style="32" customWidth="1"/>
    <col min="3087" max="3330" width="9.140625" style="32"/>
    <col min="3331" max="3331" width="27.42578125" style="32" customWidth="1"/>
    <col min="3332" max="3332" width="17.42578125" style="32" customWidth="1"/>
    <col min="3333" max="3333" width="1.42578125" style="32" customWidth="1"/>
    <col min="3334" max="3334" width="18.42578125" style="32" customWidth="1"/>
    <col min="3335" max="3335" width="1.28515625" style="32" customWidth="1"/>
    <col min="3336" max="3336" width="16.140625" style="32" customWidth="1"/>
    <col min="3337" max="3337" width="1.140625" style="32" customWidth="1"/>
    <col min="3338" max="3338" width="16.28515625" style="32" customWidth="1"/>
    <col min="3339" max="3339" width="1.28515625" style="32" customWidth="1"/>
    <col min="3340" max="3340" width="17.140625" style="32" customWidth="1"/>
    <col min="3341" max="3341" width="1.140625" style="32" customWidth="1"/>
    <col min="3342" max="3342" width="22.7109375" style="32" customWidth="1"/>
    <col min="3343" max="3586" width="9.140625" style="32"/>
    <col min="3587" max="3587" width="27.42578125" style="32" customWidth="1"/>
    <col min="3588" max="3588" width="17.42578125" style="32" customWidth="1"/>
    <col min="3589" max="3589" width="1.42578125" style="32" customWidth="1"/>
    <col min="3590" max="3590" width="18.42578125" style="32" customWidth="1"/>
    <col min="3591" max="3591" width="1.28515625" style="32" customWidth="1"/>
    <col min="3592" max="3592" width="16.140625" style="32" customWidth="1"/>
    <col min="3593" max="3593" width="1.140625" style="32" customWidth="1"/>
    <col min="3594" max="3594" width="16.28515625" style="32" customWidth="1"/>
    <col min="3595" max="3595" width="1.28515625" style="32" customWidth="1"/>
    <col min="3596" max="3596" width="17.140625" style="32" customWidth="1"/>
    <col min="3597" max="3597" width="1.140625" style="32" customWidth="1"/>
    <col min="3598" max="3598" width="22.7109375" style="32" customWidth="1"/>
    <col min="3599" max="3842" width="9.140625" style="32"/>
    <col min="3843" max="3843" width="27.42578125" style="32" customWidth="1"/>
    <col min="3844" max="3844" width="17.42578125" style="32" customWidth="1"/>
    <col min="3845" max="3845" width="1.42578125" style="32" customWidth="1"/>
    <col min="3846" max="3846" width="18.42578125" style="32" customWidth="1"/>
    <col min="3847" max="3847" width="1.28515625" style="32" customWidth="1"/>
    <col min="3848" max="3848" width="16.140625" style="32" customWidth="1"/>
    <col min="3849" max="3849" width="1.140625" style="32" customWidth="1"/>
    <col min="3850" max="3850" width="16.28515625" style="32" customWidth="1"/>
    <col min="3851" max="3851" width="1.28515625" style="32" customWidth="1"/>
    <col min="3852" max="3852" width="17.140625" style="32" customWidth="1"/>
    <col min="3853" max="3853" width="1.140625" style="32" customWidth="1"/>
    <col min="3854" max="3854" width="22.7109375" style="32" customWidth="1"/>
    <col min="3855" max="4098" width="9.140625" style="32"/>
    <col min="4099" max="4099" width="27.42578125" style="32" customWidth="1"/>
    <col min="4100" max="4100" width="17.42578125" style="32" customWidth="1"/>
    <col min="4101" max="4101" width="1.42578125" style="32" customWidth="1"/>
    <col min="4102" max="4102" width="18.42578125" style="32" customWidth="1"/>
    <col min="4103" max="4103" width="1.28515625" style="32" customWidth="1"/>
    <col min="4104" max="4104" width="16.140625" style="32" customWidth="1"/>
    <col min="4105" max="4105" width="1.140625" style="32" customWidth="1"/>
    <col min="4106" max="4106" width="16.28515625" style="32" customWidth="1"/>
    <col min="4107" max="4107" width="1.28515625" style="32" customWidth="1"/>
    <col min="4108" max="4108" width="17.140625" style="32" customWidth="1"/>
    <col min="4109" max="4109" width="1.140625" style="32" customWidth="1"/>
    <col min="4110" max="4110" width="22.7109375" style="32" customWidth="1"/>
    <col min="4111" max="4354" width="9.140625" style="32"/>
    <col min="4355" max="4355" width="27.42578125" style="32" customWidth="1"/>
    <col min="4356" max="4356" width="17.42578125" style="32" customWidth="1"/>
    <col min="4357" max="4357" width="1.42578125" style="32" customWidth="1"/>
    <col min="4358" max="4358" width="18.42578125" style="32" customWidth="1"/>
    <col min="4359" max="4359" width="1.28515625" style="32" customWidth="1"/>
    <col min="4360" max="4360" width="16.140625" style="32" customWidth="1"/>
    <col min="4361" max="4361" width="1.140625" style="32" customWidth="1"/>
    <col min="4362" max="4362" width="16.28515625" style="32" customWidth="1"/>
    <col min="4363" max="4363" width="1.28515625" style="32" customWidth="1"/>
    <col min="4364" max="4364" width="17.140625" style="32" customWidth="1"/>
    <col min="4365" max="4365" width="1.140625" style="32" customWidth="1"/>
    <col min="4366" max="4366" width="22.7109375" style="32" customWidth="1"/>
    <col min="4367" max="4610" width="9.140625" style="32"/>
    <col min="4611" max="4611" width="27.42578125" style="32" customWidth="1"/>
    <col min="4612" max="4612" width="17.42578125" style="32" customWidth="1"/>
    <col min="4613" max="4613" width="1.42578125" style="32" customWidth="1"/>
    <col min="4614" max="4614" width="18.42578125" style="32" customWidth="1"/>
    <col min="4615" max="4615" width="1.28515625" style="32" customWidth="1"/>
    <col min="4616" max="4616" width="16.140625" style="32" customWidth="1"/>
    <col min="4617" max="4617" width="1.140625" style="32" customWidth="1"/>
    <col min="4618" max="4618" width="16.28515625" style="32" customWidth="1"/>
    <col min="4619" max="4619" width="1.28515625" style="32" customWidth="1"/>
    <col min="4620" max="4620" width="17.140625" style="32" customWidth="1"/>
    <col min="4621" max="4621" width="1.140625" style="32" customWidth="1"/>
    <col min="4622" max="4622" width="22.7109375" style="32" customWidth="1"/>
    <col min="4623" max="4866" width="9.140625" style="32"/>
    <col min="4867" max="4867" width="27.42578125" style="32" customWidth="1"/>
    <col min="4868" max="4868" width="17.42578125" style="32" customWidth="1"/>
    <col min="4869" max="4869" width="1.42578125" style="32" customWidth="1"/>
    <col min="4870" max="4870" width="18.42578125" style="32" customWidth="1"/>
    <col min="4871" max="4871" width="1.28515625" style="32" customWidth="1"/>
    <col min="4872" max="4872" width="16.140625" style="32" customWidth="1"/>
    <col min="4873" max="4873" width="1.140625" style="32" customWidth="1"/>
    <col min="4874" max="4874" width="16.28515625" style="32" customWidth="1"/>
    <col min="4875" max="4875" width="1.28515625" style="32" customWidth="1"/>
    <col min="4876" max="4876" width="17.140625" style="32" customWidth="1"/>
    <col min="4877" max="4877" width="1.140625" style="32" customWidth="1"/>
    <col min="4878" max="4878" width="22.7109375" style="32" customWidth="1"/>
    <col min="4879" max="5122" width="9.140625" style="32"/>
    <col min="5123" max="5123" width="27.42578125" style="32" customWidth="1"/>
    <col min="5124" max="5124" width="17.42578125" style="32" customWidth="1"/>
    <col min="5125" max="5125" width="1.42578125" style="32" customWidth="1"/>
    <col min="5126" max="5126" width="18.42578125" style="32" customWidth="1"/>
    <col min="5127" max="5127" width="1.28515625" style="32" customWidth="1"/>
    <col min="5128" max="5128" width="16.140625" style="32" customWidth="1"/>
    <col min="5129" max="5129" width="1.140625" style="32" customWidth="1"/>
    <col min="5130" max="5130" width="16.28515625" style="32" customWidth="1"/>
    <col min="5131" max="5131" width="1.28515625" style="32" customWidth="1"/>
    <col min="5132" max="5132" width="17.140625" style="32" customWidth="1"/>
    <col min="5133" max="5133" width="1.140625" style="32" customWidth="1"/>
    <col min="5134" max="5134" width="22.7109375" style="32" customWidth="1"/>
    <col min="5135" max="5378" width="9.140625" style="32"/>
    <col min="5379" max="5379" width="27.42578125" style="32" customWidth="1"/>
    <col min="5380" max="5380" width="17.42578125" style="32" customWidth="1"/>
    <col min="5381" max="5381" width="1.42578125" style="32" customWidth="1"/>
    <col min="5382" max="5382" width="18.42578125" style="32" customWidth="1"/>
    <col min="5383" max="5383" width="1.28515625" style="32" customWidth="1"/>
    <col min="5384" max="5384" width="16.140625" style="32" customWidth="1"/>
    <col min="5385" max="5385" width="1.140625" style="32" customWidth="1"/>
    <col min="5386" max="5386" width="16.28515625" style="32" customWidth="1"/>
    <col min="5387" max="5387" width="1.28515625" style="32" customWidth="1"/>
    <col min="5388" max="5388" width="17.140625" style="32" customWidth="1"/>
    <col min="5389" max="5389" width="1.140625" style="32" customWidth="1"/>
    <col min="5390" max="5390" width="22.7109375" style="32" customWidth="1"/>
    <col min="5391" max="5634" width="9.140625" style="32"/>
    <col min="5635" max="5635" width="27.42578125" style="32" customWidth="1"/>
    <col min="5636" max="5636" width="17.42578125" style="32" customWidth="1"/>
    <col min="5637" max="5637" width="1.42578125" style="32" customWidth="1"/>
    <col min="5638" max="5638" width="18.42578125" style="32" customWidth="1"/>
    <col min="5639" max="5639" width="1.28515625" style="32" customWidth="1"/>
    <col min="5640" max="5640" width="16.140625" style="32" customWidth="1"/>
    <col min="5641" max="5641" width="1.140625" style="32" customWidth="1"/>
    <col min="5642" max="5642" width="16.28515625" style="32" customWidth="1"/>
    <col min="5643" max="5643" width="1.28515625" style="32" customWidth="1"/>
    <col min="5644" max="5644" width="17.140625" style="32" customWidth="1"/>
    <col min="5645" max="5645" width="1.140625" style="32" customWidth="1"/>
    <col min="5646" max="5646" width="22.7109375" style="32" customWidth="1"/>
    <col min="5647" max="5890" width="9.140625" style="32"/>
    <col min="5891" max="5891" width="27.42578125" style="32" customWidth="1"/>
    <col min="5892" max="5892" width="17.42578125" style="32" customWidth="1"/>
    <col min="5893" max="5893" width="1.42578125" style="32" customWidth="1"/>
    <col min="5894" max="5894" width="18.42578125" style="32" customWidth="1"/>
    <col min="5895" max="5895" width="1.28515625" style="32" customWidth="1"/>
    <col min="5896" max="5896" width="16.140625" style="32" customWidth="1"/>
    <col min="5897" max="5897" width="1.140625" style="32" customWidth="1"/>
    <col min="5898" max="5898" width="16.28515625" style="32" customWidth="1"/>
    <col min="5899" max="5899" width="1.28515625" style="32" customWidth="1"/>
    <col min="5900" max="5900" width="17.140625" style="32" customWidth="1"/>
    <col min="5901" max="5901" width="1.140625" style="32" customWidth="1"/>
    <col min="5902" max="5902" width="22.7109375" style="32" customWidth="1"/>
    <col min="5903" max="6146" width="9.140625" style="32"/>
    <col min="6147" max="6147" width="27.42578125" style="32" customWidth="1"/>
    <col min="6148" max="6148" width="17.42578125" style="32" customWidth="1"/>
    <col min="6149" max="6149" width="1.42578125" style="32" customWidth="1"/>
    <col min="6150" max="6150" width="18.42578125" style="32" customWidth="1"/>
    <col min="6151" max="6151" width="1.28515625" style="32" customWidth="1"/>
    <col min="6152" max="6152" width="16.140625" style="32" customWidth="1"/>
    <col min="6153" max="6153" width="1.140625" style="32" customWidth="1"/>
    <col min="6154" max="6154" width="16.28515625" style="32" customWidth="1"/>
    <col min="6155" max="6155" width="1.28515625" style="32" customWidth="1"/>
    <col min="6156" max="6156" width="17.140625" style="32" customWidth="1"/>
    <col min="6157" max="6157" width="1.140625" style="32" customWidth="1"/>
    <col min="6158" max="6158" width="22.7109375" style="32" customWidth="1"/>
    <col min="6159" max="6402" width="9.140625" style="32"/>
    <col min="6403" max="6403" width="27.42578125" style="32" customWidth="1"/>
    <col min="6404" max="6404" width="17.42578125" style="32" customWidth="1"/>
    <col min="6405" max="6405" width="1.42578125" style="32" customWidth="1"/>
    <col min="6406" max="6406" width="18.42578125" style="32" customWidth="1"/>
    <col min="6407" max="6407" width="1.28515625" style="32" customWidth="1"/>
    <col min="6408" max="6408" width="16.140625" style="32" customWidth="1"/>
    <col min="6409" max="6409" width="1.140625" style="32" customWidth="1"/>
    <col min="6410" max="6410" width="16.28515625" style="32" customWidth="1"/>
    <col min="6411" max="6411" width="1.28515625" style="32" customWidth="1"/>
    <col min="6412" max="6412" width="17.140625" style="32" customWidth="1"/>
    <col min="6413" max="6413" width="1.140625" style="32" customWidth="1"/>
    <col min="6414" max="6414" width="22.7109375" style="32" customWidth="1"/>
    <col min="6415" max="6658" width="9.140625" style="32"/>
    <col min="6659" max="6659" width="27.42578125" style="32" customWidth="1"/>
    <col min="6660" max="6660" width="17.42578125" style="32" customWidth="1"/>
    <col min="6661" max="6661" width="1.42578125" style="32" customWidth="1"/>
    <col min="6662" max="6662" width="18.42578125" style="32" customWidth="1"/>
    <col min="6663" max="6663" width="1.28515625" style="32" customWidth="1"/>
    <col min="6664" max="6664" width="16.140625" style="32" customWidth="1"/>
    <col min="6665" max="6665" width="1.140625" style="32" customWidth="1"/>
    <col min="6666" max="6666" width="16.28515625" style="32" customWidth="1"/>
    <col min="6667" max="6667" width="1.28515625" style="32" customWidth="1"/>
    <col min="6668" max="6668" width="17.140625" style="32" customWidth="1"/>
    <col min="6669" max="6669" width="1.140625" style="32" customWidth="1"/>
    <col min="6670" max="6670" width="22.7109375" style="32" customWidth="1"/>
    <col min="6671" max="6914" width="9.140625" style="32"/>
    <col min="6915" max="6915" width="27.42578125" style="32" customWidth="1"/>
    <col min="6916" max="6916" width="17.42578125" style="32" customWidth="1"/>
    <col min="6917" max="6917" width="1.42578125" style="32" customWidth="1"/>
    <col min="6918" max="6918" width="18.42578125" style="32" customWidth="1"/>
    <col min="6919" max="6919" width="1.28515625" style="32" customWidth="1"/>
    <col min="6920" max="6920" width="16.140625" style="32" customWidth="1"/>
    <col min="6921" max="6921" width="1.140625" style="32" customWidth="1"/>
    <col min="6922" max="6922" width="16.28515625" style="32" customWidth="1"/>
    <col min="6923" max="6923" width="1.28515625" style="32" customWidth="1"/>
    <col min="6924" max="6924" width="17.140625" style="32" customWidth="1"/>
    <col min="6925" max="6925" width="1.140625" style="32" customWidth="1"/>
    <col min="6926" max="6926" width="22.7109375" style="32" customWidth="1"/>
    <col min="6927" max="7170" width="9.140625" style="32"/>
    <col min="7171" max="7171" width="27.42578125" style="32" customWidth="1"/>
    <col min="7172" max="7172" width="17.42578125" style="32" customWidth="1"/>
    <col min="7173" max="7173" width="1.42578125" style="32" customWidth="1"/>
    <col min="7174" max="7174" width="18.42578125" style="32" customWidth="1"/>
    <col min="7175" max="7175" width="1.28515625" style="32" customWidth="1"/>
    <col min="7176" max="7176" width="16.140625" style="32" customWidth="1"/>
    <col min="7177" max="7177" width="1.140625" style="32" customWidth="1"/>
    <col min="7178" max="7178" width="16.28515625" style="32" customWidth="1"/>
    <col min="7179" max="7179" width="1.28515625" style="32" customWidth="1"/>
    <col min="7180" max="7180" width="17.140625" style="32" customWidth="1"/>
    <col min="7181" max="7181" width="1.140625" style="32" customWidth="1"/>
    <col min="7182" max="7182" width="22.7109375" style="32" customWidth="1"/>
    <col min="7183" max="7426" width="9.140625" style="32"/>
    <col min="7427" max="7427" width="27.42578125" style="32" customWidth="1"/>
    <col min="7428" max="7428" width="17.42578125" style="32" customWidth="1"/>
    <col min="7429" max="7429" width="1.42578125" style="32" customWidth="1"/>
    <col min="7430" max="7430" width="18.42578125" style="32" customWidth="1"/>
    <col min="7431" max="7431" width="1.28515625" style="32" customWidth="1"/>
    <col min="7432" max="7432" width="16.140625" style="32" customWidth="1"/>
    <col min="7433" max="7433" width="1.140625" style="32" customWidth="1"/>
    <col min="7434" max="7434" width="16.28515625" style="32" customWidth="1"/>
    <col min="7435" max="7435" width="1.28515625" style="32" customWidth="1"/>
    <col min="7436" max="7436" width="17.140625" style="32" customWidth="1"/>
    <col min="7437" max="7437" width="1.140625" style="32" customWidth="1"/>
    <col min="7438" max="7438" width="22.7109375" style="32" customWidth="1"/>
    <col min="7439" max="7682" width="9.140625" style="32"/>
    <col min="7683" max="7683" width="27.42578125" style="32" customWidth="1"/>
    <col min="7684" max="7684" width="17.42578125" style="32" customWidth="1"/>
    <col min="7685" max="7685" width="1.42578125" style="32" customWidth="1"/>
    <col min="7686" max="7686" width="18.42578125" style="32" customWidth="1"/>
    <col min="7687" max="7687" width="1.28515625" style="32" customWidth="1"/>
    <col min="7688" max="7688" width="16.140625" style="32" customWidth="1"/>
    <col min="7689" max="7689" width="1.140625" style="32" customWidth="1"/>
    <col min="7690" max="7690" width="16.28515625" style="32" customWidth="1"/>
    <col min="7691" max="7691" width="1.28515625" style="32" customWidth="1"/>
    <col min="7692" max="7692" width="17.140625" style="32" customWidth="1"/>
    <col min="7693" max="7693" width="1.140625" style="32" customWidth="1"/>
    <col min="7694" max="7694" width="22.7109375" style="32" customWidth="1"/>
    <col min="7695" max="7938" width="9.140625" style="32"/>
    <col min="7939" max="7939" width="27.42578125" style="32" customWidth="1"/>
    <col min="7940" max="7940" width="17.42578125" style="32" customWidth="1"/>
    <col min="7941" max="7941" width="1.42578125" style="32" customWidth="1"/>
    <col min="7942" max="7942" width="18.42578125" style="32" customWidth="1"/>
    <col min="7943" max="7943" width="1.28515625" style="32" customWidth="1"/>
    <col min="7944" max="7944" width="16.140625" style="32" customWidth="1"/>
    <col min="7945" max="7945" width="1.140625" style="32" customWidth="1"/>
    <col min="7946" max="7946" width="16.28515625" style="32" customWidth="1"/>
    <col min="7947" max="7947" width="1.28515625" style="32" customWidth="1"/>
    <col min="7948" max="7948" width="17.140625" style="32" customWidth="1"/>
    <col min="7949" max="7949" width="1.140625" style="32" customWidth="1"/>
    <col min="7950" max="7950" width="22.7109375" style="32" customWidth="1"/>
    <col min="7951" max="8194" width="9.140625" style="32"/>
    <col min="8195" max="8195" width="27.42578125" style="32" customWidth="1"/>
    <col min="8196" max="8196" width="17.42578125" style="32" customWidth="1"/>
    <col min="8197" max="8197" width="1.42578125" style="32" customWidth="1"/>
    <col min="8198" max="8198" width="18.42578125" style="32" customWidth="1"/>
    <col min="8199" max="8199" width="1.28515625" style="32" customWidth="1"/>
    <col min="8200" max="8200" width="16.140625" style="32" customWidth="1"/>
    <col min="8201" max="8201" width="1.140625" style="32" customWidth="1"/>
    <col min="8202" max="8202" width="16.28515625" style="32" customWidth="1"/>
    <col min="8203" max="8203" width="1.28515625" style="32" customWidth="1"/>
    <col min="8204" max="8204" width="17.140625" style="32" customWidth="1"/>
    <col min="8205" max="8205" width="1.140625" style="32" customWidth="1"/>
    <col min="8206" max="8206" width="22.7109375" style="32" customWidth="1"/>
    <col min="8207" max="8450" width="9.140625" style="32"/>
    <col min="8451" max="8451" width="27.42578125" style="32" customWidth="1"/>
    <col min="8452" max="8452" width="17.42578125" style="32" customWidth="1"/>
    <col min="8453" max="8453" width="1.42578125" style="32" customWidth="1"/>
    <col min="8454" max="8454" width="18.42578125" style="32" customWidth="1"/>
    <col min="8455" max="8455" width="1.28515625" style="32" customWidth="1"/>
    <col min="8456" max="8456" width="16.140625" style="32" customWidth="1"/>
    <col min="8457" max="8457" width="1.140625" style="32" customWidth="1"/>
    <col min="8458" max="8458" width="16.28515625" style="32" customWidth="1"/>
    <col min="8459" max="8459" width="1.28515625" style="32" customWidth="1"/>
    <col min="8460" max="8460" width="17.140625" style="32" customWidth="1"/>
    <col min="8461" max="8461" width="1.140625" style="32" customWidth="1"/>
    <col min="8462" max="8462" width="22.7109375" style="32" customWidth="1"/>
    <col min="8463" max="8706" width="9.140625" style="32"/>
    <col min="8707" max="8707" width="27.42578125" style="32" customWidth="1"/>
    <col min="8708" max="8708" width="17.42578125" style="32" customWidth="1"/>
    <col min="8709" max="8709" width="1.42578125" style="32" customWidth="1"/>
    <col min="8710" max="8710" width="18.42578125" style="32" customWidth="1"/>
    <col min="8711" max="8711" width="1.28515625" style="32" customWidth="1"/>
    <col min="8712" max="8712" width="16.140625" style="32" customWidth="1"/>
    <col min="8713" max="8713" width="1.140625" style="32" customWidth="1"/>
    <col min="8714" max="8714" width="16.28515625" style="32" customWidth="1"/>
    <col min="8715" max="8715" width="1.28515625" style="32" customWidth="1"/>
    <col min="8716" max="8716" width="17.140625" style="32" customWidth="1"/>
    <col min="8717" max="8717" width="1.140625" style="32" customWidth="1"/>
    <col min="8718" max="8718" width="22.7109375" style="32" customWidth="1"/>
    <col min="8719" max="8962" width="9.140625" style="32"/>
    <col min="8963" max="8963" width="27.42578125" style="32" customWidth="1"/>
    <col min="8964" max="8964" width="17.42578125" style="32" customWidth="1"/>
    <col min="8965" max="8965" width="1.42578125" style="32" customWidth="1"/>
    <col min="8966" max="8966" width="18.42578125" style="32" customWidth="1"/>
    <col min="8967" max="8967" width="1.28515625" style="32" customWidth="1"/>
    <col min="8968" max="8968" width="16.140625" style="32" customWidth="1"/>
    <col min="8969" max="8969" width="1.140625" style="32" customWidth="1"/>
    <col min="8970" max="8970" width="16.28515625" style="32" customWidth="1"/>
    <col min="8971" max="8971" width="1.28515625" style="32" customWidth="1"/>
    <col min="8972" max="8972" width="17.140625" style="32" customWidth="1"/>
    <col min="8973" max="8973" width="1.140625" style="32" customWidth="1"/>
    <col min="8974" max="8974" width="22.7109375" style="32" customWidth="1"/>
    <col min="8975" max="9218" width="9.140625" style="32"/>
    <col min="9219" max="9219" width="27.42578125" style="32" customWidth="1"/>
    <col min="9220" max="9220" width="17.42578125" style="32" customWidth="1"/>
    <col min="9221" max="9221" width="1.42578125" style="32" customWidth="1"/>
    <col min="9222" max="9222" width="18.42578125" style="32" customWidth="1"/>
    <col min="9223" max="9223" width="1.28515625" style="32" customWidth="1"/>
    <col min="9224" max="9224" width="16.140625" style="32" customWidth="1"/>
    <col min="9225" max="9225" width="1.140625" style="32" customWidth="1"/>
    <col min="9226" max="9226" width="16.28515625" style="32" customWidth="1"/>
    <col min="9227" max="9227" width="1.28515625" style="32" customWidth="1"/>
    <col min="9228" max="9228" width="17.140625" style="32" customWidth="1"/>
    <col min="9229" max="9229" width="1.140625" style="32" customWidth="1"/>
    <col min="9230" max="9230" width="22.7109375" style="32" customWidth="1"/>
    <col min="9231" max="9474" width="9.140625" style="32"/>
    <col min="9475" max="9475" width="27.42578125" style="32" customWidth="1"/>
    <col min="9476" max="9476" width="17.42578125" style="32" customWidth="1"/>
    <col min="9477" max="9477" width="1.42578125" style="32" customWidth="1"/>
    <col min="9478" max="9478" width="18.42578125" style="32" customWidth="1"/>
    <col min="9479" max="9479" width="1.28515625" style="32" customWidth="1"/>
    <col min="9480" max="9480" width="16.140625" style="32" customWidth="1"/>
    <col min="9481" max="9481" width="1.140625" style="32" customWidth="1"/>
    <col min="9482" max="9482" width="16.28515625" style="32" customWidth="1"/>
    <col min="9483" max="9483" width="1.28515625" style="32" customWidth="1"/>
    <col min="9484" max="9484" width="17.140625" style="32" customWidth="1"/>
    <col min="9485" max="9485" width="1.140625" style="32" customWidth="1"/>
    <col min="9486" max="9486" width="22.7109375" style="32" customWidth="1"/>
    <col min="9487" max="9730" width="9.140625" style="32"/>
    <col min="9731" max="9731" width="27.42578125" style="32" customWidth="1"/>
    <col min="9732" max="9732" width="17.42578125" style="32" customWidth="1"/>
    <col min="9733" max="9733" width="1.42578125" style="32" customWidth="1"/>
    <col min="9734" max="9734" width="18.42578125" style="32" customWidth="1"/>
    <col min="9735" max="9735" width="1.28515625" style="32" customWidth="1"/>
    <col min="9736" max="9736" width="16.140625" style="32" customWidth="1"/>
    <col min="9737" max="9737" width="1.140625" style="32" customWidth="1"/>
    <col min="9738" max="9738" width="16.28515625" style="32" customWidth="1"/>
    <col min="9739" max="9739" width="1.28515625" style="32" customWidth="1"/>
    <col min="9740" max="9740" width="17.140625" style="32" customWidth="1"/>
    <col min="9741" max="9741" width="1.140625" style="32" customWidth="1"/>
    <col min="9742" max="9742" width="22.7109375" style="32" customWidth="1"/>
    <col min="9743" max="9986" width="9.140625" style="32"/>
    <col min="9987" max="9987" width="27.42578125" style="32" customWidth="1"/>
    <col min="9988" max="9988" width="17.42578125" style="32" customWidth="1"/>
    <col min="9989" max="9989" width="1.42578125" style="32" customWidth="1"/>
    <col min="9990" max="9990" width="18.42578125" style="32" customWidth="1"/>
    <col min="9991" max="9991" width="1.28515625" style="32" customWidth="1"/>
    <col min="9992" max="9992" width="16.140625" style="32" customWidth="1"/>
    <col min="9993" max="9993" width="1.140625" style="32" customWidth="1"/>
    <col min="9994" max="9994" width="16.28515625" style="32" customWidth="1"/>
    <col min="9995" max="9995" width="1.28515625" style="32" customWidth="1"/>
    <col min="9996" max="9996" width="17.140625" style="32" customWidth="1"/>
    <col min="9997" max="9997" width="1.140625" style="32" customWidth="1"/>
    <col min="9998" max="9998" width="22.7109375" style="32" customWidth="1"/>
    <col min="9999" max="10242" width="9.140625" style="32"/>
    <col min="10243" max="10243" width="27.42578125" style="32" customWidth="1"/>
    <col min="10244" max="10244" width="17.42578125" style="32" customWidth="1"/>
    <col min="10245" max="10245" width="1.42578125" style="32" customWidth="1"/>
    <col min="10246" max="10246" width="18.42578125" style="32" customWidth="1"/>
    <col min="10247" max="10247" width="1.28515625" style="32" customWidth="1"/>
    <col min="10248" max="10248" width="16.140625" style="32" customWidth="1"/>
    <col min="10249" max="10249" width="1.140625" style="32" customWidth="1"/>
    <col min="10250" max="10250" width="16.28515625" style="32" customWidth="1"/>
    <col min="10251" max="10251" width="1.28515625" style="32" customWidth="1"/>
    <col min="10252" max="10252" width="17.140625" style="32" customWidth="1"/>
    <col min="10253" max="10253" width="1.140625" style="32" customWidth="1"/>
    <col min="10254" max="10254" width="22.7109375" style="32" customWidth="1"/>
    <col min="10255" max="10498" width="9.140625" style="32"/>
    <col min="10499" max="10499" width="27.42578125" style="32" customWidth="1"/>
    <col min="10500" max="10500" width="17.42578125" style="32" customWidth="1"/>
    <col min="10501" max="10501" width="1.42578125" style="32" customWidth="1"/>
    <col min="10502" max="10502" width="18.42578125" style="32" customWidth="1"/>
    <col min="10503" max="10503" width="1.28515625" style="32" customWidth="1"/>
    <col min="10504" max="10504" width="16.140625" style="32" customWidth="1"/>
    <col min="10505" max="10505" width="1.140625" style="32" customWidth="1"/>
    <col min="10506" max="10506" width="16.28515625" style="32" customWidth="1"/>
    <col min="10507" max="10507" width="1.28515625" style="32" customWidth="1"/>
    <col min="10508" max="10508" width="17.140625" style="32" customWidth="1"/>
    <col min="10509" max="10509" width="1.140625" style="32" customWidth="1"/>
    <col min="10510" max="10510" width="22.7109375" style="32" customWidth="1"/>
    <col min="10511" max="10754" width="9.140625" style="32"/>
    <col min="10755" max="10755" width="27.42578125" style="32" customWidth="1"/>
    <col min="10756" max="10756" width="17.42578125" style="32" customWidth="1"/>
    <col min="10757" max="10757" width="1.42578125" style="32" customWidth="1"/>
    <col min="10758" max="10758" width="18.42578125" style="32" customWidth="1"/>
    <col min="10759" max="10759" width="1.28515625" style="32" customWidth="1"/>
    <col min="10760" max="10760" width="16.140625" style="32" customWidth="1"/>
    <col min="10761" max="10761" width="1.140625" style="32" customWidth="1"/>
    <col min="10762" max="10762" width="16.28515625" style="32" customWidth="1"/>
    <col min="10763" max="10763" width="1.28515625" style="32" customWidth="1"/>
    <col min="10764" max="10764" width="17.140625" style="32" customWidth="1"/>
    <col min="10765" max="10765" width="1.140625" style="32" customWidth="1"/>
    <col min="10766" max="10766" width="22.7109375" style="32" customWidth="1"/>
    <col min="10767" max="11010" width="9.140625" style="32"/>
    <col min="11011" max="11011" width="27.42578125" style="32" customWidth="1"/>
    <col min="11012" max="11012" width="17.42578125" style="32" customWidth="1"/>
    <col min="11013" max="11013" width="1.42578125" style="32" customWidth="1"/>
    <col min="11014" max="11014" width="18.42578125" style="32" customWidth="1"/>
    <col min="11015" max="11015" width="1.28515625" style="32" customWidth="1"/>
    <col min="11016" max="11016" width="16.140625" style="32" customWidth="1"/>
    <col min="11017" max="11017" width="1.140625" style="32" customWidth="1"/>
    <col min="11018" max="11018" width="16.28515625" style="32" customWidth="1"/>
    <col min="11019" max="11019" width="1.28515625" style="32" customWidth="1"/>
    <col min="11020" max="11020" width="17.140625" style="32" customWidth="1"/>
    <col min="11021" max="11021" width="1.140625" style="32" customWidth="1"/>
    <col min="11022" max="11022" width="22.7109375" style="32" customWidth="1"/>
    <col min="11023" max="11266" width="9.140625" style="32"/>
    <col min="11267" max="11267" width="27.42578125" style="32" customWidth="1"/>
    <col min="11268" max="11268" width="17.42578125" style="32" customWidth="1"/>
    <col min="11269" max="11269" width="1.42578125" style="32" customWidth="1"/>
    <col min="11270" max="11270" width="18.42578125" style="32" customWidth="1"/>
    <col min="11271" max="11271" width="1.28515625" style="32" customWidth="1"/>
    <col min="11272" max="11272" width="16.140625" style="32" customWidth="1"/>
    <col min="11273" max="11273" width="1.140625" style="32" customWidth="1"/>
    <col min="11274" max="11274" width="16.28515625" style="32" customWidth="1"/>
    <col min="11275" max="11275" width="1.28515625" style="32" customWidth="1"/>
    <col min="11276" max="11276" width="17.140625" style="32" customWidth="1"/>
    <col min="11277" max="11277" width="1.140625" style="32" customWidth="1"/>
    <col min="11278" max="11278" width="22.7109375" style="32" customWidth="1"/>
    <col min="11279" max="11522" width="9.140625" style="32"/>
    <col min="11523" max="11523" width="27.42578125" style="32" customWidth="1"/>
    <col min="11524" max="11524" width="17.42578125" style="32" customWidth="1"/>
    <col min="11525" max="11525" width="1.42578125" style="32" customWidth="1"/>
    <col min="11526" max="11526" width="18.42578125" style="32" customWidth="1"/>
    <col min="11527" max="11527" width="1.28515625" style="32" customWidth="1"/>
    <col min="11528" max="11528" width="16.140625" style="32" customWidth="1"/>
    <col min="11529" max="11529" width="1.140625" style="32" customWidth="1"/>
    <col min="11530" max="11530" width="16.28515625" style="32" customWidth="1"/>
    <col min="11531" max="11531" width="1.28515625" style="32" customWidth="1"/>
    <col min="11532" max="11532" width="17.140625" style="32" customWidth="1"/>
    <col min="11533" max="11533" width="1.140625" style="32" customWidth="1"/>
    <col min="11534" max="11534" width="22.7109375" style="32" customWidth="1"/>
    <col min="11535" max="11778" width="9.140625" style="32"/>
    <col min="11779" max="11779" width="27.42578125" style="32" customWidth="1"/>
    <col min="11780" max="11780" width="17.42578125" style="32" customWidth="1"/>
    <col min="11781" max="11781" width="1.42578125" style="32" customWidth="1"/>
    <col min="11782" max="11782" width="18.42578125" style="32" customWidth="1"/>
    <col min="11783" max="11783" width="1.28515625" style="32" customWidth="1"/>
    <col min="11784" max="11784" width="16.140625" style="32" customWidth="1"/>
    <col min="11785" max="11785" width="1.140625" style="32" customWidth="1"/>
    <col min="11786" max="11786" width="16.28515625" style="32" customWidth="1"/>
    <col min="11787" max="11787" width="1.28515625" style="32" customWidth="1"/>
    <col min="11788" max="11788" width="17.140625" style="32" customWidth="1"/>
    <col min="11789" max="11789" width="1.140625" style="32" customWidth="1"/>
    <col min="11790" max="11790" width="22.7109375" style="32" customWidth="1"/>
    <col min="11791" max="12034" width="9.140625" style="32"/>
    <col min="12035" max="12035" width="27.42578125" style="32" customWidth="1"/>
    <col min="12036" max="12036" width="17.42578125" style="32" customWidth="1"/>
    <col min="12037" max="12037" width="1.42578125" style="32" customWidth="1"/>
    <col min="12038" max="12038" width="18.42578125" style="32" customWidth="1"/>
    <col min="12039" max="12039" width="1.28515625" style="32" customWidth="1"/>
    <col min="12040" max="12040" width="16.140625" style="32" customWidth="1"/>
    <col min="12041" max="12041" width="1.140625" style="32" customWidth="1"/>
    <col min="12042" max="12042" width="16.28515625" style="32" customWidth="1"/>
    <col min="12043" max="12043" width="1.28515625" style="32" customWidth="1"/>
    <col min="12044" max="12044" width="17.140625" style="32" customWidth="1"/>
    <col min="12045" max="12045" width="1.140625" style="32" customWidth="1"/>
    <col min="12046" max="12046" width="22.7109375" style="32" customWidth="1"/>
    <col min="12047" max="12290" width="9.140625" style="32"/>
    <col min="12291" max="12291" width="27.42578125" style="32" customWidth="1"/>
    <col min="12292" max="12292" width="17.42578125" style="32" customWidth="1"/>
    <col min="12293" max="12293" width="1.42578125" style="32" customWidth="1"/>
    <col min="12294" max="12294" width="18.42578125" style="32" customWidth="1"/>
    <col min="12295" max="12295" width="1.28515625" style="32" customWidth="1"/>
    <col min="12296" max="12296" width="16.140625" style="32" customWidth="1"/>
    <col min="12297" max="12297" width="1.140625" style="32" customWidth="1"/>
    <col min="12298" max="12298" width="16.28515625" style="32" customWidth="1"/>
    <col min="12299" max="12299" width="1.28515625" style="32" customWidth="1"/>
    <col min="12300" max="12300" width="17.140625" style="32" customWidth="1"/>
    <col min="12301" max="12301" width="1.140625" style="32" customWidth="1"/>
    <col min="12302" max="12302" width="22.7109375" style="32" customWidth="1"/>
    <col min="12303" max="12546" width="9.140625" style="32"/>
    <col min="12547" max="12547" width="27.42578125" style="32" customWidth="1"/>
    <col min="12548" max="12548" width="17.42578125" style="32" customWidth="1"/>
    <col min="12549" max="12549" width="1.42578125" style="32" customWidth="1"/>
    <col min="12550" max="12550" width="18.42578125" style="32" customWidth="1"/>
    <col min="12551" max="12551" width="1.28515625" style="32" customWidth="1"/>
    <col min="12552" max="12552" width="16.140625" style="32" customWidth="1"/>
    <col min="12553" max="12553" width="1.140625" style="32" customWidth="1"/>
    <col min="12554" max="12554" width="16.28515625" style="32" customWidth="1"/>
    <col min="12555" max="12555" width="1.28515625" style="32" customWidth="1"/>
    <col min="12556" max="12556" width="17.140625" style="32" customWidth="1"/>
    <col min="12557" max="12557" width="1.140625" style="32" customWidth="1"/>
    <col min="12558" max="12558" width="22.7109375" style="32" customWidth="1"/>
    <col min="12559" max="12802" width="9.140625" style="32"/>
    <col min="12803" max="12803" width="27.42578125" style="32" customWidth="1"/>
    <col min="12804" max="12804" width="17.42578125" style="32" customWidth="1"/>
    <col min="12805" max="12805" width="1.42578125" style="32" customWidth="1"/>
    <col min="12806" max="12806" width="18.42578125" style="32" customWidth="1"/>
    <col min="12807" max="12807" width="1.28515625" style="32" customWidth="1"/>
    <col min="12808" max="12808" width="16.140625" style="32" customWidth="1"/>
    <col min="12809" max="12809" width="1.140625" style="32" customWidth="1"/>
    <col min="12810" max="12810" width="16.28515625" style="32" customWidth="1"/>
    <col min="12811" max="12811" width="1.28515625" style="32" customWidth="1"/>
    <col min="12812" max="12812" width="17.140625" style="32" customWidth="1"/>
    <col min="12813" max="12813" width="1.140625" style="32" customWidth="1"/>
    <col min="12814" max="12814" width="22.7109375" style="32" customWidth="1"/>
    <col min="12815" max="13058" width="9.140625" style="32"/>
    <col min="13059" max="13059" width="27.42578125" style="32" customWidth="1"/>
    <col min="13060" max="13060" width="17.42578125" style="32" customWidth="1"/>
    <col min="13061" max="13061" width="1.42578125" style="32" customWidth="1"/>
    <col min="13062" max="13062" width="18.42578125" style="32" customWidth="1"/>
    <col min="13063" max="13063" width="1.28515625" style="32" customWidth="1"/>
    <col min="13064" max="13064" width="16.140625" style="32" customWidth="1"/>
    <col min="13065" max="13065" width="1.140625" style="32" customWidth="1"/>
    <col min="13066" max="13066" width="16.28515625" style="32" customWidth="1"/>
    <col min="13067" max="13067" width="1.28515625" style="32" customWidth="1"/>
    <col min="13068" max="13068" width="17.140625" style="32" customWidth="1"/>
    <col min="13069" max="13069" width="1.140625" style="32" customWidth="1"/>
    <col min="13070" max="13070" width="22.7109375" style="32" customWidth="1"/>
    <col min="13071" max="13314" width="9.140625" style="32"/>
    <col min="13315" max="13315" width="27.42578125" style="32" customWidth="1"/>
    <col min="13316" max="13316" width="17.42578125" style="32" customWidth="1"/>
    <col min="13317" max="13317" width="1.42578125" style="32" customWidth="1"/>
    <col min="13318" max="13318" width="18.42578125" style="32" customWidth="1"/>
    <col min="13319" max="13319" width="1.28515625" style="32" customWidth="1"/>
    <col min="13320" max="13320" width="16.140625" style="32" customWidth="1"/>
    <col min="13321" max="13321" width="1.140625" style="32" customWidth="1"/>
    <col min="13322" max="13322" width="16.28515625" style="32" customWidth="1"/>
    <col min="13323" max="13323" width="1.28515625" style="32" customWidth="1"/>
    <col min="13324" max="13324" width="17.140625" style="32" customWidth="1"/>
    <col min="13325" max="13325" width="1.140625" style="32" customWidth="1"/>
    <col min="13326" max="13326" width="22.7109375" style="32" customWidth="1"/>
    <col min="13327" max="13570" width="9.140625" style="32"/>
    <col min="13571" max="13571" width="27.42578125" style="32" customWidth="1"/>
    <col min="13572" max="13572" width="17.42578125" style="32" customWidth="1"/>
    <col min="13573" max="13573" width="1.42578125" style="32" customWidth="1"/>
    <col min="13574" max="13574" width="18.42578125" style="32" customWidth="1"/>
    <col min="13575" max="13575" width="1.28515625" style="32" customWidth="1"/>
    <col min="13576" max="13576" width="16.140625" style="32" customWidth="1"/>
    <col min="13577" max="13577" width="1.140625" style="32" customWidth="1"/>
    <col min="13578" max="13578" width="16.28515625" style="32" customWidth="1"/>
    <col min="13579" max="13579" width="1.28515625" style="32" customWidth="1"/>
    <col min="13580" max="13580" width="17.140625" style="32" customWidth="1"/>
    <col min="13581" max="13581" width="1.140625" style="32" customWidth="1"/>
    <col min="13582" max="13582" width="22.7109375" style="32" customWidth="1"/>
    <col min="13583" max="13826" width="9.140625" style="32"/>
    <col min="13827" max="13827" width="27.42578125" style="32" customWidth="1"/>
    <col min="13828" max="13828" width="17.42578125" style="32" customWidth="1"/>
    <col min="13829" max="13829" width="1.42578125" style="32" customWidth="1"/>
    <col min="13830" max="13830" width="18.42578125" style="32" customWidth="1"/>
    <col min="13831" max="13831" width="1.28515625" style="32" customWidth="1"/>
    <col min="13832" max="13832" width="16.140625" style="32" customWidth="1"/>
    <col min="13833" max="13833" width="1.140625" style="32" customWidth="1"/>
    <col min="13834" max="13834" width="16.28515625" style="32" customWidth="1"/>
    <col min="13835" max="13835" width="1.28515625" style="32" customWidth="1"/>
    <col min="13836" max="13836" width="17.140625" style="32" customWidth="1"/>
    <col min="13837" max="13837" width="1.140625" style="32" customWidth="1"/>
    <col min="13838" max="13838" width="22.7109375" style="32" customWidth="1"/>
    <col min="13839" max="14082" width="9.140625" style="32"/>
    <col min="14083" max="14083" width="27.42578125" style="32" customWidth="1"/>
    <col min="14084" max="14084" width="17.42578125" style="32" customWidth="1"/>
    <col min="14085" max="14085" width="1.42578125" style="32" customWidth="1"/>
    <col min="14086" max="14086" width="18.42578125" style="32" customWidth="1"/>
    <col min="14087" max="14087" width="1.28515625" style="32" customWidth="1"/>
    <col min="14088" max="14088" width="16.140625" style="32" customWidth="1"/>
    <col min="14089" max="14089" width="1.140625" style="32" customWidth="1"/>
    <col min="14090" max="14090" width="16.28515625" style="32" customWidth="1"/>
    <col min="14091" max="14091" width="1.28515625" style="32" customWidth="1"/>
    <col min="14092" max="14092" width="17.140625" style="32" customWidth="1"/>
    <col min="14093" max="14093" width="1.140625" style="32" customWidth="1"/>
    <col min="14094" max="14094" width="22.7109375" style="32" customWidth="1"/>
    <col min="14095" max="14338" width="9.140625" style="32"/>
    <col min="14339" max="14339" width="27.42578125" style="32" customWidth="1"/>
    <col min="14340" max="14340" width="17.42578125" style="32" customWidth="1"/>
    <col min="14341" max="14341" width="1.42578125" style="32" customWidth="1"/>
    <col min="14342" max="14342" width="18.42578125" style="32" customWidth="1"/>
    <col min="14343" max="14343" width="1.28515625" style="32" customWidth="1"/>
    <col min="14344" max="14344" width="16.140625" style="32" customWidth="1"/>
    <col min="14345" max="14345" width="1.140625" style="32" customWidth="1"/>
    <col min="14346" max="14346" width="16.28515625" style="32" customWidth="1"/>
    <col min="14347" max="14347" width="1.28515625" style="32" customWidth="1"/>
    <col min="14348" max="14348" width="17.140625" style="32" customWidth="1"/>
    <col min="14349" max="14349" width="1.140625" style="32" customWidth="1"/>
    <col min="14350" max="14350" width="22.7109375" style="32" customWidth="1"/>
    <col min="14351" max="14594" width="9.140625" style="32"/>
    <col min="14595" max="14595" width="27.42578125" style="32" customWidth="1"/>
    <col min="14596" max="14596" width="17.42578125" style="32" customWidth="1"/>
    <col min="14597" max="14597" width="1.42578125" style="32" customWidth="1"/>
    <col min="14598" max="14598" width="18.42578125" style="32" customWidth="1"/>
    <col min="14599" max="14599" width="1.28515625" style="32" customWidth="1"/>
    <col min="14600" max="14600" width="16.140625" style="32" customWidth="1"/>
    <col min="14601" max="14601" width="1.140625" style="32" customWidth="1"/>
    <col min="14602" max="14602" width="16.28515625" style="32" customWidth="1"/>
    <col min="14603" max="14603" width="1.28515625" style="32" customWidth="1"/>
    <col min="14604" max="14604" width="17.140625" style="32" customWidth="1"/>
    <col min="14605" max="14605" width="1.140625" style="32" customWidth="1"/>
    <col min="14606" max="14606" width="22.7109375" style="32" customWidth="1"/>
    <col min="14607" max="14850" width="9.140625" style="32"/>
    <col min="14851" max="14851" width="27.42578125" style="32" customWidth="1"/>
    <col min="14852" max="14852" width="17.42578125" style="32" customWidth="1"/>
    <col min="14853" max="14853" width="1.42578125" style="32" customWidth="1"/>
    <col min="14854" max="14854" width="18.42578125" style="32" customWidth="1"/>
    <col min="14855" max="14855" width="1.28515625" style="32" customWidth="1"/>
    <col min="14856" max="14856" width="16.140625" style="32" customWidth="1"/>
    <col min="14857" max="14857" width="1.140625" style="32" customWidth="1"/>
    <col min="14858" max="14858" width="16.28515625" style="32" customWidth="1"/>
    <col min="14859" max="14859" width="1.28515625" style="32" customWidth="1"/>
    <col min="14860" max="14860" width="17.140625" style="32" customWidth="1"/>
    <col min="14861" max="14861" width="1.140625" style="32" customWidth="1"/>
    <col min="14862" max="14862" width="22.7109375" style="32" customWidth="1"/>
    <col min="14863" max="15106" width="9.140625" style="32"/>
    <col min="15107" max="15107" width="27.42578125" style="32" customWidth="1"/>
    <col min="15108" max="15108" width="17.42578125" style="32" customWidth="1"/>
    <col min="15109" max="15109" width="1.42578125" style="32" customWidth="1"/>
    <col min="15110" max="15110" width="18.42578125" style="32" customWidth="1"/>
    <col min="15111" max="15111" width="1.28515625" style="32" customWidth="1"/>
    <col min="15112" max="15112" width="16.140625" style="32" customWidth="1"/>
    <col min="15113" max="15113" width="1.140625" style="32" customWidth="1"/>
    <col min="15114" max="15114" width="16.28515625" style="32" customWidth="1"/>
    <col min="15115" max="15115" width="1.28515625" style="32" customWidth="1"/>
    <col min="15116" max="15116" width="17.140625" style="32" customWidth="1"/>
    <col min="15117" max="15117" width="1.140625" style="32" customWidth="1"/>
    <col min="15118" max="15118" width="22.7109375" style="32" customWidth="1"/>
    <col min="15119" max="15362" width="9.140625" style="32"/>
    <col min="15363" max="15363" width="27.42578125" style="32" customWidth="1"/>
    <col min="15364" max="15364" width="17.42578125" style="32" customWidth="1"/>
    <col min="15365" max="15365" width="1.42578125" style="32" customWidth="1"/>
    <col min="15366" max="15366" width="18.42578125" style="32" customWidth="1"/>
    <col min="15367" max="15367" width="1.28515625" style="32" customWidth="1"/>
    <col min="15368" max="15368" width="16.140625" style="32" customWidth="1"/>
    <col min="15369" max="15369" width="1.140625" style="32" customWidth="1"/>
    <col min="15370" max="15370" width="16.28515625" style="32" customWidth="1"/>
    <col min="15371" max="15371" width="1.28515625" style="32" customWidth="1"/>
    <col min="15372" max="15372" width="17.140625" style="32" customWidth="1"/>
    <col min="15373" max="15373" width="1.140625" style="32" customWidth="1"/>
    <col min="15374" max="15374" width="22.7109375" style="32" customWidth="1"/>
    <col min="15375" max="15618" width="9.140625" style="32"/>
    <col min="15619" max="15619" width="27.42578125" style="32" customWidth="1"/>
    <col min="15620" max="15620" width="17.42578125" style="32" customWidth="1"/>
    <col min="15621" max="15621" width="1.42578125" style="32" customWidth="1"/>
    <col min="15622" max="15622" width="18.42578125" style="32" customWidth="1"/>
    <col min="15623" max="15623" width="1.28515625" style="32" customWidth="1"/>
    <col min="15624" max="15624" width="16.140625" style="32" customWidth="1"/>
    <col min="15625" max="15625" width="1.140625" style="32" customWidth="1"/>
    <col min="15626" max="15626" width="16.28515625" style="32" customWidth="1"/>
    <col min="15627" max="15627" width="1.28515625" style="32" customWidth="1"/>
    <col min="15628" max="15628" width="17.140625" style="32" customWidth="1"/>
    <col min="15629" max="15629" width="1.140625" style="32" customWidth="1"/>
    <col min="15630" max="15630" width="22.7109375" style="32" customWidth="1"/>
    <col min="15631" max="15874" width="9.140625" style="32"/>
    <col min="15875" max="15875" width="27.42578125" style="32" customWidth="1"/>
    <col min="15876" max="15876" width="17.42578125" style="32" customWidth="1"/>
    <col min="15877" max="15877" width="1.42578125" style="32" customWidth="1"/>
    <col min="15878" max="15878" width="18.42578125" style="32" customWidth="1"/>
    <col min="15879" max="15879" width="1.28515625" style="32" customWidth="1"/>
    <col min="15880" max="15880" width="16.140625" style="32" customWidth="1"/>
    <col min="15881" max="15881" width="1.140625" style="32" customWidth="1"/>
    <col min="15882" max="15882" width="16.28515625" style="32" customWidth="1"/>
    <col min="15883" max="15883" width="1.28515625" style="32" customWidth="1"/>
    <col min="15884" max="15884" width="17.140625" style="32" customWidth="1"/>
    <col min="15885" max="15885" width="1.140625" style="32" customWidth="1"/>
    <col min="15886" max="15886" width="22.7109375" style="32" customWidth="1"/>
    <col min="15887" max="16130" width="9.140625" style="32"/>
    <col min="16131" max="16131" width="27.42578125" style="32" customWidth="1"/>
    <col min="16132" max="16132" width="17.42578125" style="32" customWidth="1"/>
    <col min="16133" max="16133" width="1.42578125" style="32" customWidth="1"/>
    <col min="16134" max="16134" width="18.42578125" style="32" customWidth="1"/>
    <col min="16135" max="16135" width="1.28515625" style="32" customWidth="1"/>
    <col min="16136" max="16136" width="16.140625" style="32" customWidth="1"/>
    <col min="16137" max="16137" width="1.140625" style="32" customWidth="1"/>
    <col min="16138" max="16138" width="16.28515625" style="32" customWidth="1"/>
    <col min="16139" max="16139" width="1.28515625" style="32" customWidth="1"/>
    <col min="16140" max="16140" width="17.140625" style="32" customWidth="1"/>
    <col min="16141" max="16141" width="1.140625" style="32" customWidth="1"/>
    <col min="16142" max="16142" width="22.7109375" style="32" customWidth="1"/>
    <col min="16143" max="16384" width="9.140625" style="32"/>
  </cols>
  <sheetData>
    <row r="1" spans="1:14" x14ac:dyDescent="0.2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N1" s="25"/>
    </row>
    <row r="2" spans="1:14" x14ac:dyDescent="0.2">
      <c r="A2" s="33"/>
      <c r="B2" s="24">
        <v>2025</v>
      </c>
      <c r="C2" s="24"/>
      <c r="D2" s="24">
        <v>2025</v>
      </c>
      <c r="E2" s="24"/>
      <c r="F2" s="24" t="s">
        <v>76</v>
      </c>
      <c r="G2" s="24"/>
      <c r="H2" s="24" t="s">
        <v>80</v>
      </c>
      <c r="I2" s="24"/>
      <c r="J2" s="24" t="s">
        <v>81</v>
      </c>
      <c r="K2" s="24"/>
      <c r="L2" s="33" t="s">
        <v>83</v>
      </c>
      <c r="M2" s="33"/>
      <c r="N2" s="24" t="s">
        <v>82</v>
      </c>
    </row>
    <row r="3" spans="1:14" x14ac:dyDescent="0.2">
      <c r="A3" s="25" t="s">
        <v>24</v>
      </c>
      <c r="B3" s="81"/>
      <c r="C3" s="34"/>
      <c r="D3" s="34">
        <f>B7</f>
        <v>0</v>
      </c>
      <c r="E3" s="34"/>
      <c r="F3" s="34">
        <f>D7</f>
        <v>0</v>
      </c>
      <c r="G3" s="34"/>
      <c r="H3" s="34">
        <f>F7</f>
        <v>0</v>
      </c>
      <c r="I3" s="34"/>
      <c r="J3" s="34">
        <f>H7</f>
        <v>0</v>
      </c>
      <c r="K3" s="34"/>
      <c r="L3" s="34">
        <f>J7</f>
        <v>0</v>
      </c>
      <c r="M3" s="34"/>
      <c r="N3" s="34">
        <f>L7</f>
        <v>0</v>
      </c>
    </row>
    <row r="4" spans="1:14" x14ac:dyDescent="0.2">
      <c r="A4" s="25" t="s">
        <v>25</v>
      </c>
      <c r="B4" s="81"/>
      <c r="C4" s="34"/>
      <c r="D4" s="81"/>
      <c r="E4" s="34"/>
      <c r="F4" s="81"/>
      <c r="G4" s="34"/>
      <c r="H4" s="81"/>
      <c r="I4" s="34"/>
      <c r="J4" s="81"/>
      <c r="K4" s="34"/>
      <c r="L4" s="81"/>
      <c r="M4" s="34"/>
      <c r="N4" s="81"/>
    </row>
    <row r="5" spans="1:14" x14ac:dyDescent="0.2">
      <c r="A5" s="25" t="s">
        <v>26</v>
      </c>
      <c r="B5" s="81"/>
      <c r="C5" s="34"/>
      <c r="D5" s="81"/>
      <c r="E5" s="34"/>
      <c r="F5" s="81"/>
      <c r="G5" s="34"/>
      <c r="H5" s="81"/>
      <c r="I5" s="34"/>
      <c r="J5" s="81"/>
      <c r="K5" s="34"/>
      <c r="L5" s="81"/>
      <c r="M5" s="34"/>
      <c r="N5" s="81"/>
    </row>
    <row r="6" spans="1:14" x14ac:dyDescent="0.2">
      <c r="A6" s="25" t="s">
        <v>27</v>
      </c>
      <c r="B6" s="81"/>
      <c r="C6" s="34"/>
      <c r="D6" s="81"/>
      <c r="E6" s="34"/>
      <c r="F6" s="81"/>
      <c r="G6" s="34"/>
      <c r="H6" s="81"/>
      <c r="I6" s="34"/>
      <c r="J6" s="81"/>
      <c r="K6" s="34"/>
      <c r="L6" s="81"/>
      <c r="M6" s="34"/>
      <c r="N6" s="81"/>
    </row>
    <row r="7" spans="1:14" x14ac:dyDescent="0.2">
      <c r="A7" s="33" t="s">
        <v>28</v>
      </c>
      <c r="B7" s="35">
        <f>SUM(B3:B6)</f>
        <v>0</v>
      </c>
      <c r="C7" s="36"/>
      <c r="D7" s="35">
        <f>SUM(D3:D6)</f>
        <v>0</v>
      </c>
      <c r="E7" s="36"/>
      <c r="F7" s="35">
        <f>SUM(F3:F6)</f>
        <v>0</v>
      </c>
      <c r="G7" s="36"/>
      <c r="H7" s="35">
        <f>SUM(H3:H6)</f>
        <v>0</v>
      </c>
      <c r="I7" s="36"/>
      <c r="J7" s="35">
        <f>SUM(J3:J6)</f>
        <v>0</v>
      </c>
      <c r="K7" s="36"/>
      <c r="L7" s="35">
        <f>SUM(L3:L6)</f>
        <v>0</v>
      </c>
      <c r="M7" s="36"/>
      <c r="N7" s="35">
        <f>SUM(N3:N6)</f>
        <v>0</v>
      </c>
    </row>
  </sheetData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F0A31-EA87-4990-BA22-A8092802F51E}">
  <dimension ref="A3:U58"/>
  <sheetViews>
    <sheetView zoomScale="90" zoomScaleNormal="90" workbookViewId="0">
      <selection activeCell="E6" sqref="E6"/>
    </sheetView>
  </sheetViews>
  <sheetFormatPr defaultColWidth="9.140625" defaultRowHeight="15" outlineLevelRow="1" x14ac:dyDescent="0.25"/>
  <cols>
    <col min="1" max="2" width="9.140625" style="41" customWidth="1"/>
    <col min="3" max="3" width="33" style="43" bestFit="1" customWidth="1"/>
    <col min="4" max="4" width="13.85546875" style="43" bestFit="1" customWidth="1"/>
    <col min="5" max="6" width="12.28515625" style="43" customWidth="1"/>
    <col min="7" max="17" width="12.28515625" style="43" bestFit="1" customWidth="1"/>
    <col min="18" max="18" width="11.140625" style="43" bestFit="1" customWidth="1"/>
    <col min="19" max="16384" width="9.140625" style="43"/>
  </cols>
  <sheetData>
    <row r="3" spans="1:18" x14ac:dyDescent="0.25">
      <c r="C3" s="42"/>
      <c r="D3" s="117" t="s">
        <v>29</v>
      </c>
      <c r="E3" s="117"/>
      <c r="F3" s="117"/>
      <c r="G3" s="117"/>
      <c r="H3" s="117"/>
      <c r="I3" s="118" t="s">
        <v>9</v>
      </c>
      <c r="J3" s="119"/>
      <c r="K3" s="118" t="s">
        <v>1</v>
      </c>
      <c r="L3" s="117"/>
      <c r="M3" s="117"/>
      <c r="N3" s="117"/>
      <c r="O3" s="117"/>
      <c r="P3" s="117"/>
      <c r="Q3" s="117"/>
      <c r="R3" s="117"/>
    </row>
    <row r="4" spans="1:18" s="41" customFormat="1" ht="11.25" outlineLevel="1" x14ac:dyDescent="0.2">
      <c r="A4" s="41" t="s">
        <v>30</v>
      </c>
      <c r="D4" s="44" t="s">
        <v>31</v>
      </c>
      <c r="E4" s="44" t="s">
        <v>31</v>
      </c>
      <c r="F4" s="44" t="s">
        <v>31</v>
      </c>
      <c r="G4" s="44" t="s">
        <v>31</v>
      </c>
      <c r="H4" s="44" t="s">
        <v>31</v>
      </c>
      <c r="I4" s="45" t="s">
        <v>31</v>
      </c>
      <c r="J4" s="46" t="s">
        <v>31</v>
      </c>
      <c r="K4" s="47" t="s">
        <v>31</v>
      </c>
      <c r="L4" s="47" t="s">
        <v>31</v>
      </c>
      <c r="M4" s="47" t="s">
        <v>31</v>
      </c>
      <c r="N4" s="47" t="s">
        <v>31</v>
      </c>
      <c r="O4" s="47" t="s">
        <v>31</v>
      </c>
      <c r="P4" s="47" t="s">
        <v>31</v>
      </c>
      <c r="Q4" s="47" t="s">
        <v>31</v>
      </c>
      <c r="R4" s="47" t="s">
        <v>31</v>
      </c>
    </row>
    <row r="5" spans="1:18" s="41" customFormat="1" ht="11.25" outlineLevel="1" x14ac:dyDescent="0.2">
      <c r="A5" s="41" t="s">
        <v>32</v>
      </c>
      <c r="D5" s="47" t="s">
        <v>33</v>
      </c>
      <c r="E5" s="79" t="s">
        <v>53</v>
      </c>
      <c r="F5" s="47" t="s">
        <v>34</v>
      </c>
      <c r="G5" s="47" t="s">
        <v>35</v>
      </c>
      <c r="H5" s="47" t="s">
        <v>36</v>
      </c>
      <c r="I5" s="45" t="s">
        <v>37</v>
      </c>
      <c r="J5" s="46" t="s">
        <v>38</v>
      </c>
      <c r="K5" s="47" t="s">
        <v>39</v>
      </c>
      <c r="L5" s="47" t="s">
        <v>40</v>
      </c>
      <c r="M5" s="47" t="s">
        <v>41</v>
      </c>
      <c r="N5" s="47" t="s">
        <v>42</v>
      </c>
      <c r="O5" s="47" t="s">
        <v>43</v>
      </c>
      <c r="P5" s="47" t="s">
        <v>44</v>
      </c>
      <c r="Q5" s="47" t="s">
        <v>45</v>
      </c>
      <c r="R5" s="47" t="s">
        <v>46</v>
      </c>
    </row>
    <row r="6" spans="1:18" ht="18.75" x14ac:dyDescent="0.3">
      <c r="B6" s="41">
        <v>10</v>
      </c>
      <c r="C6" s="48" t="s">
        <v>47</v>
      </c>
      <c r="D6" s="49">
        <f t="array" aca="1" ref="D6" ca="1">INDIRECT("'"&amp;D$4&amp;"'!"&amp;D$5&amp;$B6)</f>
        <v>2025</v>
      </c>
      <c r="E6" s="49" t="s">
        <v>48</v>
      </c>
      <c r="F6" s="49">
        <f t="array" aca="1" ref="F6" ca="1">INDIRECT("'"&amp;F$4&amp;"'!"&amp;F$5&amp;$B6)</f>
        <v>0</v>
      </c>
      <c r="G6" s="49">
        <f t="array" aca="1" ref="G6" ca="1">INDIRECT("'"&amp;G$4&amp;"'!"&amp;G$5&amp;$B6)</f>
        <v>0</v>
      </c>
      <c r="H6" s="49">
        <f t="array" aca="1" ref="H6" ca="1">INDIRECT("'"&amp;H$4&amp;"'!"&amp;H$5&amp;$B6)</f>
        <v>0</v>
      </c>
      <c r="I6" s="50">
        <f t="array" aca="1" ref="I6" ca="1">INDIRECT("'"&amp;I$4&amp;"'!"&amp;I$5&amp;$B6)</f>
        <v>0</v>
      </c>
      <c r="J6" s="51">
        <f t="array" aca="1" ref="J6" ca="1">INDIRECT("'"&amp;J$4&amp;"'!"&amp;J$5&amp;$B6)</f>
        <v>0</v>
      </c>
      <c r="K6" s="49">
        <f t="array" aca="1" ref="K6" ca="1">INDIRECT("'"&amp;K$4&amp;"'!"&amp;K$5&amp;$B6)</f>
        <v>0</v>
      </c>
      <c r="L6" s="49">
        <f t="array" aca="1" ref="L6" ca="1">INDIRECT("'"&amp;L$4&amp;"'!"&amp;L$5&amp;$B6)</f>
        <v>0</v>
      </c>
      <c r="M6" s="49">
        <f t="array" aca="1" ref="M6" ca="1">INDIRECT("'"&amp;M$4&amp;"'!"&amp;M$5&amp;$B6)</f>
        <v>0</v>
      </c>
      <c r="N6" s="49">
        <f t="array" aca="1" ref="N6" ca="1">INDIRECT("'"&amp;N$4&amp;"'!"&amp;N$5&amp;$B6)</f>
        <v>0</v>
      </c>
      <c r="O6" s="49">
        <f t="array" aca="1" ref="O6" ca="1">INDIRECT("'"&amp;O$4&amp;"'!"&amp;O$5&amp;$B6)</f>
        <v>0</v>
      </c>
      <c r="P6" s="49">
        <f t="array" aca="1" ref="P6" ca="1">INDIRECT("'"&amp;P$4&amp;"'!"&amp;P$5&amp;$B6)</f>
        <v>0</v>
      </c>
      <c r="Q6" s="49">
        <f t="array" aca="1" ref="Q6" ca="1">INDIRECT("'"&amp;Q$4&amp;"'!"&amp;Q$5&amp;$B6)</f>
        <v>0</v>
      </c>
      <c r="R6" s="49">
        <f t="array" aca="1" ref="R6" ca="1">INDIRECT("'"&amp;R$4&amp;"'!"&amp;R$5&amp;$B6)</f>
        <v>0</v>
      </c>
    </row>
    <row r="7" spans="1:18" x14ac:dyDescent="0.25">
      <c r="I7" s="52"/>
      <c r="J7" s="53"/>
    </row>
    <row r="8" spans="1:18" x14ac:dyDescent="0.25">
      <c r="A8" s="41" t="s">
        <v>49</v>
      </c>
      <c r="B8" s="41">
        <v>78</v>
      </c>
      <c r="C8" s="43" t="s">
        <v>50</v>
      </c>
      <c r="D8" s="54">
        <f t="array" aca="1" ref="D8" ca="1">INDIRECT("'"&amp;D$4&amp;"'!"&amp;D$5&amp;$B8)</f>
        <v>0</v>
      </c>
      <c r="E8" s="54">
        <f t="array" aca="1" ref="E8" ca="1">INDIRECT("'"&amp;E$4&amp;"'!"&amp;E$5&amp;$B8)</f>
        <v>0</v>
      </c>
      <c r="F8" s="54">
        <f t="array" aca="1" ref="F8" ca="1">INDIRECT("'"&amp;F$4&amp;"'!"&amp;F$5&amp;$B8)</f>
        <v>0</v>
      </c>
      <c r="G8" s="54">
        <f t="array" aca="1" ref="G8" ca="1">INDIRECT("'"&amp;G$4&amp;"'!"&amp;G$5&amp;$B8)</f>
        <v>0</v>
      </c>
      <c r="H8" s="54">
        <f t="array" aca="1" ref="H8" ca="1">INDIRECT("'"&amp;H$4&amp;"'!"&amp;H$5&amp;$B8)</f>
        <v>0</v>
      </c>
      <c r="I8" s="55">
        <f t="array" aca="1" ref="I8" ca="1">INDIRECT("'"&amp;I$4&amp;"'!"&amp;I$5&amp;$B8)</f>
        <v>0</v>
      </c>
      <c r="J8" s="56">
        <f t="array" aca="1" ref="J8" ca="1">INDIRECT("'"&amp;J$4&amp;"'!"&amp;J$5&amp;$B8)</f>
        <v>0</v>
      </c>
      <c r="K8" s="54">
        <f t="array" aca="1" ref="K8" ca="1">INDIRECT("'"&amp;K$4&amp;"'!"&amp;K$5&amp;$B8)</f>
        <v>0</v>
      </c>
      <c r="L8" s="54">
        <f t="array" aca="1" ref="L8" ca="1">INDIRECT("'"&amp;L$4&amp;"'!"&amp;L$5&amp;$B8)</f>
        <v>0</v>
      </c>
      <c r="M8" s="54">
        <f t="array" aca="1" ref="M8" ca="1">INDIRECT("'"&amp;M$4&amp;"'!"&amp;M$5&amp;$B8)</f>
        <v>0</v>
      </c>
      <c r="N8" s="54">
        <f t="array" aca="1" ref="N8" ca="1">INDIRECT("'"&amp;N$4&amp;"'!"&amp;N$5&amp;$B8)</f>
        <v>0</v>
      </c>
      <c r="O8" s="54">
        <f t="array" aca="1" ref="O8" ca="1">INDIRECT("'"&amp;O$4&amp;"'!"&amp;O$5&amp;$B8)</f>
        <v>0</v>
      </c>
      <c r="P8" s="54">
        <f t="array" aca="1" ref="P8" ca="1">INDIRECT("'"&amp;P$4&amp;"'!"&amp;P$5&amp;$B8)</f>
        <v>0</v>
      </c>
      <c r="Q8" s="54">
        <f t="array" aca="1" ref="Q8" ca="1">INDIRECT("'"&amp;Q$4&amp;"'!"&amp;Q$5&amp;$B8)</f>
        <v>0</v>
      </c>
      <c r="R8" s="54">
        <f t="array" aca="1" ref="R8" ca="1">INDIRECT("'"&amp;R$4&amp;"'!"&amp;R$5&amp;$B8)</f>
        <v>0</v>
      </c>
    </row>
    <row r="9" spans="1:18" hidden="1" outlineLevel="1" x14ac:dyDescent="0.25"/>
    <row r="10" spans="1:18" hidden="1" outlineLevel="1" x14ac:dyDescent="0.25"/>
    <row r="11" spans="1:18" s="41" customFormat="1" ht="11.25" hidden="1" outlineLevel="1" x14ac:dyDescent="0.2">
      <c r="A11" s="41" t="s">
        <v>30</v>
      </c>
      <c r="D11" s="41" t="s">
        <v>51</v>
      </c>
      <c r="G11" s="41" t="s">
        <v>51</v>
      </c>
      <c r="H11" s="41" t="s">
        <v>51</v>
      </c>
      <c r="I11" s="41" t="s">
        <v>51</v>
      </c>
      <c r="J11" s="41" t="s">
        <v>51</v>
      </c>
      <c r="K11" s="41" t="s">
        <v>51</v>
      </c>
      <c r="L11" s="41" t="s">
        <v>51</v>
      </c>
      <c r="M11" s="41" t="s">
        <v>51</v>
      </c>
      <c r="N11" s="41" t="s">
        <v>51</v>
      </c>
      <c r="O11" s="41" t="s">
        <v>51</v>
      </c>
      <c r="P11" s="41" t="s">
        <v>51</v>
      </c>
      <c r="Q11" s="41" t="s">
        <v>51</v>
      </c>
      <c r="R11" s="41" t="s">
        <v>51</v>
      </c>
    </row>
    <row r="12" spans="1:18" s="41" customFormat="1" ht="11.25" hidden="1" outlineLevel="1" x14ac:dyDescent="0.2">
      <c r="A12" s="41" t="s">
        <v>32</v>
      </c>
      <c r="D12" s="41" t="s">
        <v>52</v>
      </c>
      <c r="G12" s="41" t="s">
        <v>53</v>
      </c>
      <c r="I12" s="41" t="s">
        <v>54</v>
      </c>
      <c r="J12" s="41" t="s">
        <v>54</v>
      </c>
      <c r="K12" s="41" t="s">
        <v>36</v>
      </c>
      <c r="L12" s="41" t="s">
        <v>37</v>
      </c>
      <c r="M12" s="41" t="s">
        <v>37</v>
      </c>
      <c r="N12" s="41" t="s">
        <v>37</v>
      </c>
      <c r="O12" s="41" t="s">
        <v>38</v>
      </c>
      <c r="P12" s="41" t="s">
        <v>39</v>
      </c>
      <c r="Q12" s="41" t="s">
        <v>39</v>
      </c>
      <c r="R12" s="41" t="s">
        <v>39</v>
      </c>
    </row>
    <row r="13" spans="1:18" ht="18.75" collapsed="1" x14ac:dyDescent="0.3">
      <c r="B13" s="41">
        <v>7</v>
      </c>
      <c r="C13" s="48" t="s">
        <v>55</v>
      </c>
      <c r="D13" s="57">
        <f t="array" aca="1" ref="D13" ca="1">INDIRECT("'"&amp;D$11&amp;"'!"&amp;D$12&amp;$B13)</f>
        <v>0</v>
      </c>
      <c r="E13" s="57"/>
      <c r="F13" s="57"/>
      <c r="G13" s="57">
        <f t="array" aca="1" ref="G13" ca="1">INDIRECT("'"&amp;G$11&amp;"'!"&amp;G$12&amp;$B13)</f>
        <v>0</v>
      </c>
      <c r="H13" s="57"/>
      <c r="I13" s="58">
        <f t="array" aca="1" ref="I13" ca="1">INDIRECT("'"&amp;I$11&amp;"'!"&amp;I$12&amp;$B13)</f>
        <v>0</v>
      </c>
      <c r="J13" s="59">
        <f t="array" aca="1" ref="J13" ca="1">INDIRECT("'"&amp;J$11&amp;"'!"&amp;J$12&amp;$B13)</f>
        <v>0</v>
      </c>
      <c r="K13" s="57">
        <f t="array" aca="1" ref="K13" ca="1">INDIRECT("'"&amp;K$11&amp;"'!"&amp;K$12&amp;$B13)</f>
        <v>0</v>
      </c>
      <c r="L13" s="57">
        <f t="array" aca="1" ref="L13" ca="1">INDIRECT("'"&amp;L$11&amp;"'!"&amp;L$12&amp;$B13)</f>
        <v>0</v>
      </c>
      <c r="M13" s="57">
        <f t="array" aca="1" ref="M13" ca="1">INDIRECT("'"&amp;M$11&amp;"'!"&amp;M$12&amp;$B13)</f>
        <v>0</v>
      </c>
      <c r="N13" s="57">
        <f t="array" aca="1" ref="N13" ca="1">INDIRECT("'"&amp;N$11&amp;"'!"&amp;N$12&amp;$B13)</f>
        <v>0</v>
      </c>
      <c r="O13" s="57">
        <f t="array" aca="1" ref="O13" ca="1">INDIRECT("'"&amp;O$11&amp;"'!"&amp;O$12&amp;$B13)</f>
        <v>0</v>
      </c>
      <c r="P13" s="57">
        <f t="array" aca="1" ref="P13" ca="1">INDIRECT("'"&amp;P$11&amp;"'!"&amp;P$12&amp;$B13)</f>
        <v>0</v>
      </c>
      <c r="Q13" s="57">
        <f t="array" aca="1" ref="Q13" ca="1">INDIRECT("'"&amp;Q$11&amp;"'!"&amp;Q$12&amp;$B13)</f>
        <v>0</v>
      </c>
      <c r="R13" s="57">
        <f t="array" aca="1" ref="R13" ca="1">INDIRECT("'"&amp;R$11&amp;"'!"&amp;R$12&amp;$B13)</f>
        <v>0</v>
      </c>
    </row>
    <row r="14" spans="1:18" x14ac:dyDescent="0.25">
      <c r="D14" s="60"/>
      <c r="E14" s="61"/>
      <c r="F14" s="61"/>
      <c r="G14" s="60"/>
      <c r="H14" s="60"/>
      <c r="I14" s="62"/>
      <c r="J14" s="63"/>
      <c r="K14" s="60"/>
      <c r="L14" s="60"/>
      <c r="M14" s="60"/>
      <c r="N14" s="60"/>
      <c r="O14" s="60"/>
      <c r="P14" s="60"/>
      <c r="Q14" s="60"/>
    </row>
    <row r="15" spans="1:18" x14ac:dyDescent="0.25">
      <c r="A15" s="41" t="s">
        <v>49</v>
      </c>
      <c r="B15" s="41">
        <v>24</v>
      </c>
      <c r="C15" s="43" t="s">
        <v>2</v>
      </c>
      <c r="D15" s="60">
        <f t="array" aca="1" ref="D15" ca="1">INDIRECT("'"&amp;D$11&amp;"'!"&amp;D$12&amp;$B15)</f>
        <v>0</v>
      </c>
      <c r="E15" s="61"/>
      <c r="F15" s="61"/>
      <c r="G15" s="60">
        <f t="array" aca="1" ref="G15" ca="1">INDIRECT("'"&amp;G$11&amp;"'!"&amp;G$12&amp;$B15)</f>
        <v>0</v>
      </c>
      <c r="H15" s="60"/>
      <c r="I15" s="62">
        <f t="array" aca="1" ref="I15" ca="1">INDIRECT("'"&amp;I$11&amp;"'!"&amp;I$12&amp;$B15)</f>
        <v>0</v>
      </c>
      <c r="J15" s="63">
        <f t="array" aca="1" ref="J15" ca="1">INDIRECT("'"&amp;J$11&amp;"'!"&amp;J$12&amp;$B15)</f>
        <v>0</v>
      </c>
      <c r="K15" s="60">
        <f t="array" aca="1" ref="K15" ca="1">INDIRECT("'"&amp;K$11&amp;"'!"&amp;K$12&amp;$B15)</f>
        <v>0</v>
      </c>
      <c r="L15" s="60">
        <f t="array" aca="1" ref="L15" ca="1">INDIRECT("'"&amp;L$11&amp;"'!"&amp;L$12&amp;$B15)</f>
        <v>0</v>
      </c>
      <c r="M15" s="60">
        <f t="array" aca="1" ref="M15" ca="1">INDIRECT("'"&amp;M$11&amp;"'!"&amp;M$12&amp;$B15)</f>
        <v>0</v>
      </c>
      <c r="N15" s="60">
        <f t="array" aca="1" ref="N15" ca="1">INDIRECT("'"&amp;N$11&amp;"'!"&amp;N$12&amp;$B15)</f>
        <v>0</v>
      </c>
      <c r="O15" s="60">
        <f t="array" aca="1" ref="O15" ca="1">INDIRECT("'"&amp;O$11&amp;"'!"&amp;O$12&amp;$B15)</f>
        <v>0</v>
      </c>
      <c r="P15" s="60">
        <f t="array" aca="1" ref="P15" ca="1">INDIRECT("'"&amp;P$11&amp;"'!"&amp;P$12&amp;$B15)</f>
        <v>0</v>
      </c>
      <c r="Q15" s="60">
        <f t="array" aca="1" ref="Q15" ca="1">INDIRECT("'"&amp;Q$11&amp;"'!"&amp;Q$12&amp;$B15)</f>
        <v>0</v>
      </c>
      <c r="R15" s="60">
        <f t="array" aca="1" ref="R15" ca="1">INDIRECT("'"&amp;R$11&amp;"'!"&amp;R$12&amp;$B15)</f>
        <v>0</v>
      </c>
    </row>
    <row r="16" spans="1:18" x14ac:dyDescent="0.25">
      <c r="D16" s="60"/>
      <c r="E16" s="61"/>
      <c r="F16" s="61"/>
      <c r="G16" s="60"/>
      <c r="H16" s="60"/>
      <c r="I16" s="62"/>
      <c r="J16" s="63"/>
      <c r="K16" s="60"/>
      <c r="L16" s="60"/>
      <c r="M16" s="60"/>
      <c r="N16" s="60"/>
      <c r="O16" s="60"/>
      <c r="P16" s="60"/>
      <c r="Q16" s="60"/>
    </row>
    <row r="17" spans="1:21" x14ac:dyDescent="0.25">
      <c r="A17" s="41" t="s">
        <v>49</v>
      </c>
      <c r="B17" s="41">
        <v>55</v>
      </c>
      <c r="C17" s="43" t="s">
        <v>4</v>
      </c>
      <c r="D17" s="60">
        <f t="array" aca="1" ref="D17" ca="1">INDIRECT("'"&amp;D$11&amp;"'!"&amp;D$12&amp;$B17)</f>
        <v>0</v>
      </c>
      <c r="E17" s="61"/>
      <c r="F17" s="61"/>
      <c r="G17" s="60">
        <f t="array" aca="1" ref="G17" ca="1">INDIRECT("'"&amp;G$11&amp;"'!"&amp;G$12&amp;$B17)</f>
        <v>0</v>
      </c>
      <c r="H17" s="60"/>
      <c r="I17" s="62">
        <f t="array" aca="1" ref="I17" ca="1">INDIRECT("'"&amp;I$11&amp;"'!"&amp;I$12&amp;$B17)</f>
        <v>0</v>
      </c>
      <c r="J17" s="63">
        <f t="array" aca="1" ref="J17" ca="1">INDIRECT("'"&amp;J$11&amp;"'!"&amp;J$12&amp;$B17)</f>
        <v>0</v>
      </c>
      <c r="K17" s="60">
        <f t="array" aca="1" ref="K17" ca="1">INDIRECT("'"&amp;K$11&amp;"'!"&amp;K$12&amp;$B17)</f>
        <v>0</v>
      </c>
      <c r="L17" s="60">
        <f t="array" aca="1" ref="L17" ca="1">INDIRECT("'"&amp;L$11&amp;"'!"&amp;L$12&amp;$B17)</f>
        <v>0</v>
      </c>
      <c r="M17" s="60">
        <f t="array" aca="1" ref="M17" ca="1">INDIRECT("'"&amp;M$11&amp;"'!"&amp;M$12&amp;$B17)</f>
        <v>0</v>
      </c>
      <c r="N17" s="60">
        <f t="array" aca="1" ref="N17" ca="1">INDIRECT("'"&amp;N$11&amp;"'!"&amp;N$12&amp;$B17)</f>
        <v>0</v>
      </c>
      <c r="O17" s="60">
        <f t="array" aca="1" ref="O17" ca="1">INDIRECT("'"&amp;O$11&amp;"'!"&amp;O$12&amp;$B17)</f>
        <v>0</v>
      </c>
      <c r="P17" s="60">
        <f t="array" aca="1" ref="P17" ca="1">INDIRECT("'"&amp;P$11&amp;"'!"&amp;P$12&amp;$B17)</f>
        <v>0</v>
      </c>
      <c r="Q17" s="60">
        <f t="array" aca="1" ref="Q17" ca="1">INDIRECT("'"&amp;Q$11&amp;"'!"&amp;Q$12&amp;$B17)</f>
        <v>0</v>
      </c>
      <c r="R17" s="60">
        <f t="array" aca="1" ref="R17" ca="1">INDIRECT("'"&amp;R$11&amp;"'!"&amp;R$12&amp;$B17)</f>
        <v>0</v>
      </c>
    </row>
    <row r="18" spans="1:21" ht="15.75" thickBot="1" x14ac:dyDescent="0.3">
      <c r="A18" s="41" t="s">
        <v>49</v>
      </c>
      <c r="B18" s="41">
        <v>63</v>
      </c>
      <c r="C18" s="43" t="s">
        <v>5</v>
      </c>
      <c r="D18" s="60">
        <f t="array" aca="1" ref="D18" ca="1">INDIRECT("'"&amp;D$11&amp;"'!"&amp;D$12&amp;$B18)</f>
        <v>0</v>
      </c>
      <c r="E18" s="61"/>
      <c r="F18" s="61"/>
      <c r="G18" s="60">
        <f t="array" aca="1" ref="G18" ca="1">INDIRECT("'"&amp;G$11&amp;"'!"&amp;G$12&amp;$B18)</f>
        <v>0</v>
      </c>
      <c r="H18" s="60"/>
      <c r="I18" s="62">
        <f t="array" aca="1" ref="I18" ca="1">INDIRECT("'"&amp;I$11&amp;"'!"&amp;I$12&amp;$B18)</f>
        <v>0</v>
      </c>
      <c r="J18" s="63">
        <f t="array" aca="1" ref="J18" ca="1">INDIRECT("'"&amp;J$11&amp;"'!"&amp;J$12&amp;$B18)</f>
        <v>0</v>
      </c>
      <c r="K18" s="60">
        <f t="array" aca="1" ref="K18" ca="1">INDIRECT("'"&amp;K$11&amp;"'!"&amp;K$12&amp;$B18)</f>
        <v>0</v>
      </c>
      <c r="L18" s="60">
        <f t="array" aca="1" ref="L18" ca="1">INDIRECT("'"&amp;L$11&amp;"'!"&amp;L$12&amp;$B18)</f>
        <v>0</v>
      </c>
      <c r="M18" s="60">
        <f t="array" aca="1" ref="M18" ca="1">INDIRECT("'"&amp;M$11&amp;"'!"&amp;M$12&amp;$B18)</f>
        <v>0</v>
      </c>
      <c r="N18" s="60">
        <f t="array" aca="1" ref="N18" ca="1">INDIRECT("'"&amp;N$11&amp;"'!"&amp;N$12&amp;$B18)</f>
        <v>0</v>
      </c>
      <c r="O18" s="60">
        <f t="array" aca="1" ref="O18" ca="1">INDIRECT("'"&amp;O$11&amp;"'!"&amp;O$12&amp;$B18)</f>
        <v>0</v>
      </c>
      <c r="P18" s="60">
        <f t="array" aca="1" ref="P18" ca="1">INDIRECT("'"&amp;P$11&amp;"'!"&amp;P$12&amp;$B18)</f>
        <v>0</v>
      </c>
      <c r="Q18" s="60">
        <f t="array" aca="1" ref="Q18" ca="1">INDIRECT("'"&amp;Q$11&amp;"'!"&amp;Q$12&amp;$B18)</f>
        <v>0</v>
      </c>
      <c r="R18" s="60">
        <f t="array" aca="1" ref="R18" ca="1">INDIRECT("'"&amp;R$11&amp;"'!"&amp;R$12&amp;$B18)</f>
        <v>0</v>
      </c>
    </row>
    <row r="19" spans="1:21" ht="15.75" hidden="1" outlineLevel="1" thickBot="1" x14ac:dyDescent="0.3">
      <c r="D19" s="60"/>
      <c r="E19" s="61"/>
      <c r="F19" s="61"/>
      <c r="G19" s="60"/>
      <c r="H19" s="60"/>
      <c r="I19" s="62"/>
      <c r="J19" s="63"/>
      <c r="K19" s="60"/>
      <c r="L19" s="60"/>
      <c r="M19" s="60"/>
      <c r="N19" s="60"/>
      <c r="O19" s="60"/>
      <c r="P19" s="60"/>
      <c r="Q19" s="60"/>
    </row>
    <row r="20" spans="1:21" s="65" customFormat="1" ht="15.75" collapsed="1" thickBot="1" x14ac:dyDescent="0.3">
      <c r="A20" s="64"/>
      <c r="B20" s="64"/>
      <c r="C20" s="65" t="s">
        <v>56</v>
      </c>
      <c r="D20" s="66">
        <f ca="1">ROUND(SUM(D17:D18)-D15,1)</f>
        <v>0</v>
      </c>
      <c r="E20" s="67"/>
      <c r="F20" s="67"/>
      <c r="G20" s="66">
        <f t="shared" ref="G20:R20" ca="1" si="0">ROUND(SUM(G17:G18)-G15,1)</f>
        <v>0</v>
      </c>
      <c r="H20" s="66">
        <f t="shared" si="0"/>
        <v>0</v>
      </c>
      <c r="I20" s="68">
        <f t="shared" ca="1" si="0"/>
        <v>0</v>
      </c>
      <c r="J20" s="69">
        <f t="shared" ref="J20" ca="1" si="1">ROUND(SUM(J17:J18)-J15,1)</f>
        <v>0</v>
      </c>
      <c r="K20" s="66">
        <f t="shared" ca="1" si="0"/>
        <v>0</v>
      </c>
      <c r="L20" s="66">
        <f t="shared" ca="1" si="0"/>
        <v>0</v>
      </c>
      <c r="M20" s="66">
        <f t="shared" ca="1" si="0"/>
        <v>0</v>
      </c>
      <c r="N20" s="66">
        <f t="shared" ca="1" si="0"/>
        <v>0</v>
      </c>
      <c r="O20" s="66">
        <f t="shared" ca="1" si="0"/>
        <v>0</v>
      </c>
      <c r="P20" s="66">
        <f t="shared" ca="1" si="0"/>
        <v>0</v>
      </c>
      <c r="Q20" s="66">
        <f t="shared" ca="1" si="0"/>
        <v>0</v>
      </c>
      <c r="R20" s="66">
        <f t="shared" ca="1" si="0"/>
        <v>0</v>
      </c>
    </row>
    <row r="21" spans="1:21" hidden="1" outlineLevel="1" x14ac:dyDescent="0.25">
      <c r="D21" s="60"/>
      <c r="E21" s="61"/>
      <c r="F21" s="61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</row>
    <row r="22" spans="1:21" collapsed="1" x14ac:dyDescent="0.25">
      <c r="A22" s="41" t="s">
        <v>49</v>
      </c>
      <c r="B22" s="41">
        <v>60</v>
      </c>
      <c r="C22" s="43" t="s">
        <v>57</v>
      </c>
      <c r="D22" s="60">
        <f t="array" aca="1" ref="D22" ca="1">INDIRECT("'"&amp;D$11&amp;"'!"&amp;D$12&amp;$B22)</f>
        <v>0</v>
      </c>
      <c r="E22" s="61"/>
      <c r="F22" s="61"/>
      <c r="G22" s="60">
        <f t="array" aca="1" ref="G22" ca="1">INDIRECT("'"&amp;G$11&amp;"'!"&amp;G$12&amp;$B22)</f>
        <v>0</v>
      </c>
      <c r="H22" s="60"/>
      <c r="I22" s="62">
        <f t="array" aca="1" ref="I22" ca="1">INDIRECT("'"&amp;I$11&amp;"'!"&amp;I$12&amp;$B22)</f>
        <v>0</v>
      </c>
      <c r="J22" s="63">
        <f t="array" aca="1" ref="J22" ca="1">INDIRECT("'"&amp;J$11&amp;"'!"&amp;J$12&amp;$B22)</f>
        <v>0</v>
      </c>
      <c r="K22" s="60">
        <f t="array" aca="1" ref="K22" ca="1">INDIRECT("'"&amp;K$11&amp;"'!"&amp;K$12&amp;$B22)</f>
        <v>0</v>
      </c>
      <c r="L22" s="60">
        <f t="array" aca="1" ref="L22" ca="1">INDIRECT("'"&amp;L$11&amp;"'!"&amp;L$12&amp;$B22)</f>
        <v>0</v>
      </c>
      <c r="M22" s="60">
        <f t="array" aca="1" ref="M22" ca="1">INDIRECT("'"&amp;M$11&amp;"'!"&amp;M$12&amp;$B22)</f>
        <v>0</v>
      </c>
      <c r="N22" s="60">
        <f t="array" aca="1" ref="N22" ca="1">INDIRECT("'"&amp;N$11&amp;"'!"&amp;N$12&amp;$B22)</f>
        <v>0</v>
      </c>
      <c r="O22" s="60">
        <f t="array" aca="1" ref="O22" ca="1">INDIRECT("'"&amp;O$11&amp;"'!"&amp;O$12&amp;$B22)</f>
        <v>0</v>
      </c>
      <c r="P22" s="60">
        <f t="array" aca="1" ref="P22" ca="1">INDIRECT("'"&amp;P$11&amp;"'!"&amp;P$12&amp;$B22)</f>
        <v>0</v>
      </c>
      <c r="Q22" s="60">
        <f t="array" aca="1" ref="Q22" ca="1">INDIRECT("'"&amp;Q$11&amp;"'!"&amp;Q$12&amp;$B22)</f>
        <v>0</v>
      </c>
      <c r="R22" s="60">
        <f t="array" aca="1" ref="R22" ca="1">INDIRECT("'"&amp;R$11&amp;"'!"&amp;R$12&amp;$B22)</f>
        <v>0</v>
      </c>
      <c r="T22" s="60"/>
      <c r="U22" s="60"/>
    </row>
    <row r="23" spans="1:21" hidden="1" outlineLevel="1" x14ac:dyDescent="0.25">
      <c r="D23" s="60"/>
      <c r="E23" s="61"/>
      <c r="F23" s="61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</row>
    <row r="24" spans="1:21" collapsed="1" x14ac:dyDescent="0.25">
      <c r="A24" s="41" t="s">
        <v>49</v>
      </c>
      <c r="B24" s="41">
        <v>61</v>
      </c>
      <c r="C24" s="43" t="s">
        <v>58</v>
      </c>
      <c r="D24" s="60">
        <f t="array" aca="1" ref="D24" ca="1">INDIRECT("'"&amp;D$11&amp;"'!"&amp;D$12&amp;$B24)</f>
        <v>0</v>
      </c>
      <c r="E24" s="61"/>
      <c r="F24" s="61"/>
      <c r="G24" s="60">
        <f t="array" aca="1" ref="G24" ca="1">INDIRECT("'"&amp;G$11&amp;"'!"&amp;G$12&amp;$B24)</f>
        <v>0</v>
      </c>
      <c r="H24" s="60"/>
      <c r="I24" s="62">
        <f t="array" aca="1" ref="I24" ca="1">INDIRECT("'"&amp;I$11&amp;"'!"&amp;I$12&amp;$B24)</f>
        <v>0</v>
      </c>
      <c r="J24" s="63">
        <f t="array" aca="1" ref="J24" ca="1">INDIRECT("'"&amp;J$11&amp;"'!"&amp;J$12&amp;$B24)</f>
        <v>0</v>
      </c>
      <c r="K24" s="60">
        <f t="array" aca="1" ref="K24" ca="1">INDIRECT("'"&amp;K$11&amp;"'!"&amp;K$12&amp;$B24)</f>
        <v>0</v>
      </c>
      <c r="L24" s="60">
        <f t="array" aca="1" ref="L24" ca="1">INDIRECT("'"&amp;L$11&amp;"'!"&amp;L$12&amp;$B24)</f>
        <v>0</v>
      </c>
      <c r="M24" s="60">
        <f t="array" aca="1" ref="M24" ca="1">INDIRECT("'"&amp;M$11&amp;"'!"&amp;M$12&amp;$B24)</f>
        <v>0</v>
      </c>
      <c r="N24" s="60">
        <f t="array" aca="1" ref="N24" ca="1">INDIRECT("'"&amp;N$11&amp;"'!"&amp;N$12&amp;$B24)</f>
        <v>0</v>
      </c>
      <c r="O24" s="60">
        <f t="array" aca="1" ref="O24" ca="1">INDIRECT("'"&amp;O$11&amp;"'!"&amp;O$12&amp;$B24)</f>
        <v>0</v>
      </c>
      <c r="P24" s="60">
        <f t="array" aca="1" ref="P24" ca="1">INDIRECT("'"&amp;P$11&amp;"'!"&amp;P$12&amp;$B24)</f>
        <v>0</v>
      </c>
      <c r="Q24" s="60">
        <f t="array" aca="1" ref="Q24" ca="1">INDIRECT("'"&amp;Q$11&amp;"'!"&amp;Q$12&amp;$B24)</f>
        <v>0</v>
      </c>
      <c r="R24" s="60">
        <f t="array" aca="1" ref="R24" ca="1">INDIRECT("'"&amp;R$11&amp;"'!"&amp;R$12&amp;$B24)</f>
        <v>0</v>
      </c>
      <c r="U24" s="60"/>
    </row>
    <row r="25" spans="1:21" x14ac:dyDescent="0.25">
      <c r="C25" s="43" t="s">
        <v>59</v>
      </c>
      <c r="D25" s="60"/>
      <c r="E25" s="71"/>
      <c r="F25" s="71"/>
      <c r="G25" s="70">
        <f ca="1">+G24-D24-(D22-G22+G50+G51)</f>
        <v>0</v>
      </c>
      <c r="H25" s="70">
        <f ca="1">H54-H53-H50-H51</f>
        <v>0</v>
      </c>
      <c r="I25" s="72">
        <f ca="1">+I24-G24-(G22-I22+I50+I51)</f>
        <v>0</v>
      </c>
      <c r="J25" s="73">
        <f ca="1">+J24-H24-(H22-J22+J50+J51)</f>
        <v>0</v>
      </c>
      <c r="K25" s="70">
        <f ca="1">+K24-I24-(I22-K22+K50+K51)</f>
        <v>0</v>
      </c>
      <c r="L25" s="70">
        <f ca="1">+L24-K24-(K22-L22+L50+L51)</f>
        <v>0</v>
      </c>
      <c r="M25" s="70">
        <f ca="1">+M24-I24-(I22-M22+K50+L50+K51+L51)</f>
        <v>0</v>
      </c>
      <c r="N25" s="70">
        <f ca="1">+N24-G24-(G22-N22+K50+I50+L50+I51+K51+L51)</f>
        <v>0</v>
      </c>
      <c r="O25" s="70">
        <f ca="1">+O24-M24-(M22-O22+O50+O51)</f>
        <v>0</v>
      </c>
      <c r="P25" s="70">
        <f ca="1">+P24-O24-(O22-P22+P50+P51)</f>
        <v>0</v>
      </c>
      <c r="Q25" s="70">
        <f ca="1">+Q24-N24-(N22-Q22+O50+P50+O51+P51)</f>
        <v>0</v>
      </c>
      <c r="R25" s="70">
        <f ca="1">+R24-I24-(I22-R22+P50+O50+L50+K50+K51+L51+O51+P51)</f>
        <v>0</v>
      </c>
    </row>
    <row r="26" spans="1:21" x14ac:dyDescent="0.25">
      <c r="A26" s="41" t="s">
        <v>49</v>
      </c>
      <c r="B26" s="41">
        <v>62</v>
      </c>
      <c r="C26" s="43" t="s">
        <v>60</v>
      </c>
      <c r="D26" s="60">
        <f t="array" aca="1" ref="D26" ca="1">INDIRECT("'"&amp;D$11&amp;"'!"&amp;D$12&amp;$B26)</f>
        <v>0</v>
      </c>
      <c r="E26" s="74"/>
      <c r="F26" s="74"/>
      <c r="G26" s="75">
        <f t="array" aca="1" ref="G26" ca="1">INDIRECT("'"&amp;G$11&amp;"'!"&amp;G$12&amp;$B26)</f>
        <v>0</v>
      </c>
      <c r="H26" s="75"/>
      <c r="I26" s="76">
        <f t="array" aca="1" ref="I26" ca="1">INDIRECT("'"&amp;I$11&amp;"'!"&amp;I$12&amp;$B26)</f>
        <v>0</v>
      </c>
      <c r="J26" s="77">
        <f t="array" aca="1" ref="J26" ca="1">INDIRECT("'"&amp;J$11&amp;"'!"&amp;J$12&amp;$B26)</f>
        <v>0</v>
      </c>
      <c r="K26" s="75">
        <f t="array" aca="1" ref="K26" ca="1">INDIRECT("'"&amp;K$11&amp;"'!"&amp;K$12&amp;$B26)</f>
        <v>0</v>
      </c>
      <c r="L26" s="75">
        <f t="array" aca="1" ref="L26" ca="1">INDIRECT("'"&amp;L$11&amp;"'!"&amp;L$12&amp;$B26)</f>
        <v>0</v>
      </c>
      <c r="M26" s="75">
        <f t="array" aca="1" ref="M26" ca="1">INDIRECT("'"&amp;M$11&amp;"'!"&amp;M$12&amp;$B26)</f>
        <v>0</v>
      </c>
      <c r="N26" s="75">
        <f t="array" aca="1" ref="N26" ca="1">INDIRECT("'"&amp;N$11&amp;"'!"&amp;N$12&amp;$B26)</f>
        <v>0</v>
      </c>
      <c r="O26" s="75">
        <f t="array" aca="1" ref="O26" ca="1">INDIRECT("'"&amp;O$11&amp;"'!"&amp;O$12&amp;$B26)</f>
        <v>0</v>
      </c>
      <c r="P26" s="75">
        <f t="array" aca="1" ref="P26" ca="1">INDIRECT("'"&amp;P$11&amp;"'!"&amp;P$12&amp;$B26)</f>
        <v>0</v>
      </c>
      <c r="Q26" s="75">
        <f t="array" aca="1" ref="Q26" ca="1">INDIRECT("'"&amp;Q$11&amp;"'!"&amp;Q$12&amp;$B26)</f>
        <v>0</v>
      </c>
      <c r="R26" s="75">
        <f t="array" aca="1" ref="R26" ca="1">INDIRECT("'"&amp;R$11&amp;"'!"&amp;R$12&amp;$B26)</f>
        <v>0</v>
      </c>
    </row>
    <row r="27" spans="1:21" x14ac:dyDescent="0.25">
      <c r="C27" s="43" t="s">
        <v>61</v>
      </c>
      <c r="D27" s="60"/>
      <c r="E27" s="61"/>
      <c r="F27" s="61"/>
      <c r="G27" s="60">
        <f ca="1">+G26-D26</f>
        <v>0</v>
      </c>
      <c r="H27" s="60"/>
      <c r="I27" s="62">
        <f ca="1">+I26-G26</f>
        <v>0</v>
      </c>
      <c r="J27" s="63">
        <f ca="1">+J26-H26</f>
        <v>0</v>
      </c>
      <c r="K27" s="60">
        <f ca="1">+K26-I26</f>
        <v>0</v>
      </c>
      <c r="L27" s="60">
        <f ca="1">+L26-K26</f>
        <v>0</v>
      </c>
      <c r="M27" s="60">
        <f ca="1">+M26-I26</f>
        <v>0</v>
      </c>
      <c r="N27" s="70">
        <f ca="1">+N26-G26</f>
        <v>0</v>
      </c>
      <c r="O27" s="60">
        <f ca="1">+O26-N26</f>
        <v>0</v>
      </c>
      <c r="P27" s="60">
        <f ca="1">+P26-M26</f>
        <v>0</v>
      </c>
      <c r="Q27" s="60">
        <f ca="1">+Q26-N26</f>
        <v>0</v>
      </c>
      <c r="R27" s="60">
        <f ca="1">+R26-I26</f>
        <v>0</v>
      </c>
    </row>
    <row r="28" spans="1:21" ht="15.75" thickBot="1" x14ac:dyDescent="0.3">
      <c r="D28" s="60"/>
      <c r="E28" s="61"/>
      <c r="F28" s="61"/>
      <c r="G28" s="60"/>
      <c r="H28" s="60"/>
      <c r="I28" s="62"/>
      <c r="J28" s="63"/>
      <c r="K28" s="60"/>
      <c r="L28" s="60"/>
      <c r="M28" s="60"/>
      <c r="N28" s="60"/>
      <c r="O28" s="60"/>
      <c r="P28" s="60"/>
      <c r="Q28" s="60"/>
      <c r="R28" s="60"/>
    </row>
    <row r="29" spans="1:21" s="65" customFormat="1" ht="15.75" thickBot="1" x14ac:dyDescent="0.3">
      <c r="A29" s="64"/>
      <c r="B29" s="64"/>
      <c r="C29" s="65" t="s">
        <v>62</v>
      </c>
      <c r="D29" s="78"/>
      <c r="E29" s="67"/>
      <c r="F29" s="67"/>
      <c r="G29" s="66">
        <f ca="1">+ROUND(G25-G8+G27,1)</f>
        <v>0</v>
      </c>
      <c r="H29" s="66">
        <f ca="1">+ROUND(H25-H8,1)</f>
        <v>0</v>
      </c>
      <c r="I29" s="68">
        <f ca="1">+ROUND(I25-I8+I27,1)</f>
        <v>0</v>
      </c>
      <c r="J29" s="69">
        <f ca="1">+ROUND(J25-J8+J27,1)</f>
        <v>0</v>
      </c>
      <c r="K29" s="66">
        <f t="shared" ref="K29:R29" ca="1" si="2">+ROUND(K25-K8+K27,1)</f>
        <v>0</v>
      </c>
      <c r="L29" s="66">
        <f t="shared" ca="1" si="2"/>
        <v>0</v>
      </c>
      <c r="M29" s="66">
        <f t="shared" ca="1" si="2"/>
        <v>0</v>
      </c>
      <c r="N29" s="66">
        <f ca="1">+ROUND(N25-N8+N27,1)</f>
        <v>0</v>
      </c>
      <c r="O29" s="66">
        <f t="shared" ca="1" si="2"/>
        <v>0</v>
      </c>
      <c r="P29" s="66">
        <f t="shared" ca="1" si="2"/>
        <v>0</v>
      </c>
      <c r="Q29" s="66">
        <f t="shared" ca="1" si="2"/>
        <v>0</v>
      </c>
      <c r="R29" s="66">
        <f t="shared" ca="1" si="2"/>
        <v>0</v>
      </c>
    </row>
    <row r="30" spans="1:21" hidden="1" outlineLevel="1" x14ac:dyDescent="0.25">
      <c r="D30" s="60"/>
      <c r="E30" s="61"/>
      <c r="F30" s="61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</row>
    <row r="31" spans="1:21" collapsed="1" x14ac:dyDescent="0.25">
      <c r="A31" s="41" t="s">
        <v>49</v>
      </c>
      <c r="B31" s="41">
        <v>10</v>
      </c>
      <c r="C31" s="43" t="s">
        <v>63</v>
      </c>
      <c r="D31" s="60">
        <f t="array" aca="1" ref="D31" ca="1">INDIRECT("'"&amp;D$11&amp;"'!"&amp;D$12&amp;$B31)</f>
        <v>0</v>
      </c>
      <c r="E31" s="61"/>
      <c r="F31" s="61"/>
      <c r="G31" s="60">
        <f t="array" aca="1" ref="G31" ca="1">INDIRECT("'"&amp;G$11&amp;"'!"&amp;G$12&amp;$B31)</f>
        <v>0</v>
      </c>
      <c r="H31" s="60"/>
      <c r="I31" s="62">
        <f t="array" aca="1" ref="I31" ca="1">INDIRECT("'"&amp;I$11&amp;"'!"&amp;I$12&amp;$B31)</f>
        <v>0</v>
      </c>
      <c r="J31" s="63">
        <f t="array" aca="1" ref="J31" ca="1">INDIRECT("'"&amp;J$11&amp;"'!"&amp;J$12&amp;$B31)</f>
        <v>0</v>
      </c>
      <c r="K31" s="60">
        <f t="array" aca="1" ref="K31" ca="1">INDIRECT("'"&amp;K$11&amp;"'!"&amp;K$12&amp;$B31)</f>
        <v>0</v>
      </c>
      <c r="L31" s="60">
        <f t="array" aca="1" ref="L31" ca="1">INDIRECT("'"&amp;L$11&amp;"'!"&amp;L$12&amp;$B31)</f>
        <v>0</v>
      </c>
      <c r="M31" s="60">
        <f t="array" aca="1" ref="M31" ca="1">INDIRECT("'"&amp;M$11&amp;"'!"&amp;M$12&amp;$B31)</f>
        <v>0</v>
      </c>
      <c r="N31" s="60">
        <f t="array" aca="1" ref="N31" ca="1">INDIRECT("'"&amp;N$11&amp;"'!"&amp;N$12&amp;$B31)</f>
        <v>0</v>
      </c>
      <c r="O31" s="60">
        <f t="array" aca="1" ref="O31" ca="1">INDIRECT("'"&amp;O$11&amp;"'!"&amp;O$12&amp;$B31)</f>
        <v>0</v>
      </c>
      <c r="P31" s="60">
        <f t="array" aca="1" ref="P31" ca="1">INDIRECT("'"&amp;P$11&amp;"'!"&amp;P$12&amp;$B31)</f>
        <v>0</v>
      </c>
      <c r="Q31" s="60">
        <f t="array" aca="1" ref="Q31" ca="1">INDIRECT("'"&amp;Q$11&amp;"'!"&amp;Q$12&amp;$B31)</f>
        <v>0</v>
      </c>
      <c r="R31" s="60">
        <f t="array" aca="1" ref="R31" ca="1">INDIRECT("'"&amp;R$11&amp;"'!"&amp;R$12&amp;$B31)</f>
        <v>0</v>
      </c>
    </row>
    <row r="32" spans="1:21" x14ac:dyDescent="0.25">
      <c r="A32" s="41" t="s">
        <v>49</v>
      </c>
      <c r="B32" s="41">
        <v>26</v>
      </c>
      <c r="C32" s="43" t="s">
        <v>64</v>
      </c>
      <c r="D32" s="60">
        <f t="array" aca="1" ref="D32" ca="1">INDIRECT("'"&amp;D$11&amp;"'!"&amp;D$12&amp;$B32)</f>
        <v>0</v>
      </c>
      <c r="E32" s="61"/>
      <c r="F32" s="61"/>
      <c r="G32" s="60">
        <f t="array" aca="1" ref="G32" ca="1">INDIRECT("'"&amp;G$11&amp;"'!"&amp;G$12&amp;$B32)</f>
        <v>0</v>
      </c>
      <c r="H32" s="60"/>
      <c r="I32" s="62">
        <f t="array" aca="1" ref="I32" ca="1">INDIRECT("'"&amp;I$11&amp;"'!"&amp;I$12&amp;$B32)</f>
        <v>0</v>
      </c>
      <c r="J32" s="63">
        <f t="array" aca="1" ref="J32" ca="1">INDIRECT("'"&amp;J$11&amp;"'!"&amp;J$12&amp;$B32)</f>
        <v>0</v>
      </c>
      <c r="K32" s="60">
        <f t="array" aca="1" ref="K32" ca="1">INDIRECT("'"&amp;K$11&amp;"'!"&amp;K$12&amp;$B32)</f>
        <v>0</v>
      </c>
      <c r="L32" s="60">
        <f t="array" aca="1" ref="L32" ca="1">INDIRECT("'"&amp;L$11&amp;"'!"&amp;L$12&amp;$B32)</f>
        <v>0</v>
      </c>
      <c r="M32" s="60">
        <f t="array" aca="1" ref="M32" ca="1">INDIRECT("'"&amp;M$11&amp;"'!"&amp;M$12&amp;$B32)</f>
        <v>0</v>
      </c>
      <c r="N32" s="60">
        <f t="array" aca="1" ref="N32" ca="1">INDIRECT("'"&amp;N$11&amp;"'!"&amp;N$12&amp;$B32)</f>
        <v>0</v>
      </c>
      <c r="O32" s="60">
        <f t="array" aca="1" ref="O32" ca="1">INDIRECT("'"&amp;O$11&amp;"'!"&amp;O$12&amp;$B32)</f>
        <v>0</v>
      </c>
      <c r="P32" s="60">
        <f t="array" aca="1" ref="P32" ca="1">INDIRECT("'"&amp;P$11&amp;"'!"&amp;P$12&amp;$B32)</f>
        <v>0</v>
      </c>
      <c r="Q32" s="60">
        <f t="array" aca="1" ref="Q32" ca="1">INDIRECT("'"&amp;Q$11&amp;"'!"&amp;Q$12&amp;$B32)</f>
        <v>0</v>
      </c>
      <c r="R32" s="60">
        <f t="array" aca="1" ref="R32" ca="1">INDIRECT("'"&amp;R$11&amp;"'!"&amp;R$12&amp;$B32)</f>
        <v>0</v>
      </c>
    </row>
    <row r="33" spans="1:18" hidden="1" outlineLevel="1" x14ac:dyDescent="0.25"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</row>
    <row r="34" spans="1:18" s="41" customFormat="1" ht="11.25" hidden="1" outlineLevel="1" x14ac:dyDescent="0.2">
      <c r="A34" s="41" t="s">
        <v>30</v>
      </c>
      <c r="D34" s="41" t="s">
        <v>65</v>
      </c>
      <c r="G34" s="41" t="s">
        <v>65</v>
      </c>
      <c r="H34" s="41" t="s">
        <v>65</v>
      </c>
      <c r="I34" s="41" t="s">
        <v>65</v>
      </c>
      <c r="J34" s="41" t="s">
        <v>65</v>
      </c>
      <c r="K34" s="41" t="s">
        <v>65</v>
      </c>
      <c r="L34" s="41" t="s">
        <v>65</v>
      </c>
      <c r="M34" s="41" t="s">
        <v>65</v>
      </c>
      <c r="N34" s="41" t="s">
        <v>65</v>
      </c>
      <c r="O34" s="41" t="s">
        <v>65</v>
      </c>
      <c r="P34" s="41" t="s">
        <v>65</v>
      </c>
      <c r="Q34" s="41" t="s">
        <v>65</v>
      </c>
      <c r="R34" s="41" t="s">
        <v>65</v>
      </c>
    </row>
    <row r="35" spans="1:18" s="41" customFormat="1" ht="11.25" hidden="1" outlineLevel="1" x14ac:dyDescent="0.2">
      <c r="A35" s="41" t="s">
        <v>32</v>
      </c>
      <c r="D35" s="41" t="s">
        <v>52</v>
      </c>
      <c r="G35" s="41" t="s">
        <v>53</v>
      </c>
      <c r="H35" s="41" t="s">
        <v>33</v>
      </c>
      <c r="I35" s="41" t="s">
        <v>66</v>
      </c>
      <c r="J35" s="41" t="s">
        <v>66</v>
      </c>
      <c r="K35" s="41" t="s">
        <v>67</v>
      </c>
      <c r="L35" s="41" t="s">
        <v>54</v>
      </c>
      <c r="M35" s="41" t="s">
        <v>54</v>
      </c>
      <c r="N35" s="41" t="s">
        <v>54</v>
      </c>
      <c r="O35" s="41" t="s">
        <v>37</v>
      </c>
      <c r="P35" s="41" t="s">
        <v>39</v>
      </c>
      <c r="Q35" s="41" t="s">
        <v>39</v>
      </c>
      <c r="R35" s="41" t="s">
        <v>39</v>
      </c>
    </row>
    <row r="36" spans="1:18" ht="18.75" collapsed="1" x14ac:dyDescent="0.3">
      <c r="B36" s="41">
        <v>2</v>
      </c>
      <c r="C36" s="48" t="s">
        <v>74</v>
      </c>
      <c r="D36" s="57">
        <f t="array" aca="1" ref="D36" ca="1">INDIRECT("'"&amp;D$34&amp;"'!"&amp;D$35&amp;$B36)</f>
        <v>2024</v>
      </c>
      <c r="E36" s="57"/>
      <c r="F36" s="57"/>
      <c r="G36" s="57" t="str">
        <f t="array" aca="1" ref="G36" ca="1">INDIRECT("'"&amp;G$34&amp;"'!"&amp;G$35&amp;$B36)</f>
        <v>30.06.2024</v>
      </c>
      <c r="H36" s="57">
        <f t="array" aca="1" ref="H36" ca="1">INDIRECT("'"&amp;H$34&amp;"'!"&amp;H$35&amp;$B36)</f>
        <v>2025</v>
      </c>
      <c r="I36" s="58" t="str">
        <f t="array" aca="1" ref="I36" ca="1">INDIRECT("'"&amp;I$34&amp;"'!"&amp;I$35&amp;$B36)</f>
        <v>30.09.2024</v>
      </c>
      <c r="J36" s="59" t="str">
        <f t="array" aca="1" ref="J36" ca="1">INDIRECT("'"&amp;J$34&amp;"'!"&amp;J$35&amp;$B36)</f>
        <v>30.09.2024</v>
      </c>
      <c r="K36" s="57" t="str">
        <f t="array" aca="1" ref="K36" ca="1">INDIRECT("'"&amp;K$34&amp;"'!"&amp;K$35&amp;$B36)</f>
        <v>31.12.2024</v>
      </c>
      <c r="L36" s="57" t="str">
        <f t="array" aca="1" ref="L36" ca="1">INDIRECT("'"&amp;L$34&amp;"'!"&amp;L$35&amp;$B36)</f>
        <v>31.03.2025</v>
      </c>
      <c r="M36" s="57" t="str">
        <f t="array" aca="1" ref="M36" ca="1">INDIRECT("'"&amp;M$34&amp;"'!"&amp;M$35&amp;$B36)</f>
        <v>31.03.2025</v>
      </c>
      <c r="N36" s="57" t="str">
        <f t="array" aca="1" ref="N36" ca="1">INDIRECT("'"&amp;N$34&amp;"'!"&amp;N$35&amp;$B36)</f>
        <v>31.03.2025</v>
      </c>
      <c r="O36" s="57" t="str">
        <f t="array" aca="1" ref="O36" ca="1">INDIRECT("'"&amp;O$34&amp;"'!"&amp;O$35&amp;$B36)</f>
        <v>30.06.2025</v>
      </c>
      <c r="P36" s="57">
        <f t="array" aca="1" ref="P36" ca="1">INDIRECT("'"&amp;P$34&amp;"'!"&amp;P$35&amp;$B36)</f>
        <v>0</v>
      </c>
      <c r="Q36" s="57">
        <f t="array" aca="1" ref="Q36" ca="1">INDIRECT("'"&amp;Q$34&amp;"'!"&amp;Q$35&amp;$B36)</f>
        <v>0</v>
      </c>
      <c r="R36" s="57">
        <f t="array" aca="1" ref="R36" ca="1">INDIRECT("'"&amp;R$34&amp;"'!"&amp;R$35&amp;$B36)</f>
        <v>0</v>
      </c>
    </row>
    <row r="37" spans="1:18" x14ac:dyDescent="0.25">
      <c r="E37" s="42"/>
      <c r="F37" s="42"/>
      <c r="I37" s="52"/>
      <c r="J37" s="53"/>
    </row>
    <row r="38" spans="1:18" x14ac:dyDescent="0.25">
      <c r="A38" s="41" t="s">
        <v>49</v>
      </c>
      <c r="B38" s="41">
        <v>3</v>
      </c>
      <c r="C38" s="43" t="s">
        <v>19</v>
      </c>
      <c r="D38" s="60">
        <f t="array" aca="1" ref="D38" ca="1">INDIRECT("'"&amp;D$34&amp;"'!"&amp;D$35&amp;$B38)</f>
        <v>0</v>
      </c>
      <c r="E38" s="61"/>
      <c r="F38" s="61"/>
      <c r="G38" s="60">
        <f t="array" aca="1" ref="G38" ca="1">INDIRECT("'"&amp;G$34&amp;"'!"&amp;G$35&amp;$B38)</f>
        <v>0</v>
      </c>
      <c r="H38" s="60">
        <f t="array" aca="1" ref="H38" ca="1">INDIRECT("'"&amp;H$34&amp;"'!"&amp;H$35&amp;$B38)</f>
        <v>0</v>
      </c>
      <c r="I38" s="62">
        <f t="array" aca="1" ref="I38" ca="1">INDIRECT("'"&amp;I$34&amp;"'!"&amp;I$35&amp;$B38)</f>
        <v>0</v>
      </c>
      <c r="J38" s="63">
        <f t="array" aca="1" ref="J38" ca="1">INDIRECT("'"&amp;J$34&amp;"'!"&amp;J$35&amp;$B38)</f>
        <v>0</v>
      </c>
      <c r="K38" s="60">
        <f t="array" aca="1" ref="K38" ca="1">INDIRECT("'"&amp;K$34&amp;"'!"&amp;K$35&amp;$B38)</f>
        <v>0</v>
      </c>
      <c r="L38" s="60">
        <f t="array" aca="1" ref="L38" ca="1">INDIRECT("'"&amp;L$34&amp;"'!"&amp;L$35&amp;$B38)</f>
        <v>0</v>
      </c>
      <c r="M38" s="60">
        <f t="array" aca="1" ref="M38" ca="1">INDIRECT("'"&amp;M$34&amp;"'!"&amp;M$35&amp;$B38)</f>
        <v>0</v>
      </c>
      <c r="N38" s="60">
        <f t="array" aca="1" ref="N38" ca="1">INDIRECT("'"&amp;N$34&amp;"'!"&amp;N$35&amp;$B38)</f>
        <v>0</v>
      </c>
      <c r="O38" s="60">
        <f t="array" aca="1" ref="O38" ca="1">INDIRECT("'"&amp;O$34&amp;"'!"&amp;O$35&amp;$B38)</f>
        <v>0</v>
      </c>
      <c r="P38" s="60">
        <f t="array" aca="1" ref="P38" ca="1">INDIRECT("'"&amp;P$34&amp;"'!"&amp;P$35&amp;$B38)</f>
        <v>0</v>
      </c>
      <c r="Q38" s="60">
        <f t="array" aca="1" ref="Q38" ca="1">INDIRECT("'"&amp;Q$34&amp;"'!"&amp;Q$35&amp;$B38)</f>
        <v>0</v>
      </c>
      <c r="R38" s="60">
        <f t="array" aca="1" ref="R38" ca="1">INDIRECT("'"&amp;R$34&amp;"'!"&amp;R$35&amp;$B38)</f>
        <v>0</v>
      </c>
    </row>
    <row r="39" spans="1:18" x14ac:dyDescent="0.25">
      <c r="A39" s="41" t="s">
        <v>49</v>
      </c>
      <c r="B39" s="41">
        <v>20</v>
      </c>
      <c r="C39" s="43" t="s">
        <v>23</v>
      </c>
      <c r="D39" s="60">
        <f t="array" aca="1" ref="D39" ca="1">INDIRECT("'"&amp;D$34&amp;"'!"&amp;D$35&amp;$B39)</f>
        <v>0</v>
      </c>
      <c r="E39" s="61"/>
      <c r="F39" s="61"/>
      <c r="G39" s="60">
        <f t="array" aca="1" ref="G39" ca="1">INDIRECT("'"&amp;G$34&amp;"'!"&amp;G$35&amp;$B39)</f>
        <v>0</v>
      </c>
      <c r="H39" s="60">
        <f t="array" aca="1" ref="H39" ca="1">INDIRECT("'"&amp;H$34&amp;"'!"&amp;H$35&amp;$B39)</f>
        <v>0</v>
      </c>
      <c r="I39" s="62">
        <f t="array" aca="1" ref="I39" ca="1">INDIRECT("'"&amp;I$34&amp;"'!"&amp;I$35&amp;$B39)</f>
        <v>0</v>
      </c>
      <c r="J39" s="63">
        <f t="array" aca="1" ref="J39" ca="1">INDIRECT("'"&amp;J$34&amp;"'!"&amp;J$35&amp;$B39)</f>
        <v>0</v>
      </c>
      <c r="K39" s="60">
        <f t="array" aca="1" ref="K39" ca="1">INDIRECT("'"&amp;K$34&amp;"'!"&amp;K$35&amp;$B39)</f>
        <v>0</v>
      </c>
      <c r="L39" s="60">
        <f t="array" aca="1" ref="L39" ca="1">INDIRECT("'"&amp;L$34&amp;"'!"&amp;L$35&amp;$B39)</f>
        <v>0</v>
      </c>
      <c r="M39" s="60">
        <f t="array" aca="1" ref="M39" ca="1">INDIRECT("'"&amp;M$34&amp;"'!"&amp;M$35&amp;$B39)</f>
        <v>0</v>
      </c>
      <c r="N39" s="60">
        <f t="array" aca="1" ref="N39" ca="1">INDIRECT("'"&amp;N$34&amp;"'!"&amp;N$35&amp;$B39)</f>
        <v>0</v>
      </c>
      <c r="O39" s="60">
        <f t="array" aca="1" ref="O39" ca="1">INDIRECT("'"&amp;O$34&amp;"'!"&amp;O$35&amp;$B39)</f>
        <v>0</v>
      </c>
      <c r="P39" s="60">
        <f t="array" aca="1" ref="P39" ca="1">INDIRECT("'"&amp;P$34&amp;"'!"&amp;P$35&amp;$B39)</f>
        <v>0</v>
      </c>
      <c r="Q39" s="60">
        <f t="array" aca="1" ref="Q39" ca="1">INDIRECT("'"&amp;Q$34&amp;"'!"&amp;Q$35&amp;$B39)</f>
        <v>0</v>
      </c>
      <c r="R39" s="60">
        <f t="array" aca="1" ref="R39" ca="1">INDIRECT("'"&amp;R$34&amp;"'!"&amp;R$35&amp;$B39)</f>
        <v>0</v>
      </c>
    </row>
    <row r="40" spans="1:18" ht="15.75" thickBot="1" x14ac:dyDescent="0.3">
      <c r="E40" s="42"/>
      <c r="F40" s="42"/>
      <c r="I40" s="52"/>
      <c r="J40" s="53"/>
    </row>
    <row r="41" spans="1:18" ht="15.75" thickBot="1" x14ac:dyDescent="0.3">
      <c r="C41" s="65" t="s">
        <v>68</v>
      </c>
      <c r="D41" s="66">
        <f ca="1">ROUND(D39+D32-D31,1)</f>
        <v>0</v>
      </c>
      <c r="E41" s="67"/>
      <c r="F41" s="67"/>
      <c r="G41" s="66">
        <f ca="1">ROUND(G39+G32-G31,1)</f>
        <v>0</v>
      </c>
      <c r="H41" s="67"/>
      <c r="I41" s="68">
        <f t="shared" ref="I41:R41" ca="1" si="3">ROUND(I39+I32-I31,1)</f>
        <v>0</v>
      </c>
      <c r="J41" s="69">
        <f t="shared" ca="1" si="3"/>
        <v>0</v>
      </c>
      <c r="K41" s="66">
        <f t="shared" ca="1" si="3"/>
        <v>0</v>
      </c>
      <c r="L41" s="66">
        <f t="shared" ca="1" si="3"/>
        <v>0</v>
      </c>
      <c r="M41" s="66">
        <f t="shared" ca="1" si="3"/>
        <v>0</v>
      </c>
      <c r="N41" s="66">
        <f t="shared" ca="1" si="3"/>
        <v>0</v>
      </c>
      <c r="O41" s="66">
        <f t="shared" ca="1" si="3"/>
        <v>0</v>
      </c>
      <c r="P41" s="66">
        <f t="shared" ca="1" si="3"/>
        <v>0</v>
      </c>
      <c r="Q41" s="66">
        <f t="shared" ca="1" si="3"/>
        <v>0</v>
      </c>
      <c r="R41" s="66">
        <f t="shared" ca="1" si="3"/>
        <v>0</v>
      </c>
    </row>
    <row r="42" spans="1:18" ht="15.75" thickBot="1" x14ac:dyDescent="0.3">
      <c r="E42" s="42"/>
      <c r="F42" s="42"/>
      <c r="I42" s="52"/>
      <c r="J42" s="53"/>
    </row>
    <row r="43" spans="1:18" ht="15.75" thickBot="1" x14ac:dyDescent="0.3">
      <c r="C43" s="65" t="s">
        <v>69</v>
      </c>
      <c r="D43" s="78"/>
      <c r="E43" s="85"/>
      <c r="F43" s="67"/>
      <c r="G43" s="66">
        <f ca="1">ROUND(G38-H39,1)</f>
        <v>0</v>
      </c>
      <c r="H43" s="66">
        <f ca="1">ROUND(H38-D39,1)</f>
        <v>0</v>
      </c>
      <c r="I43" s="68">
        <f ca="1">ROUND(I38-G39,1)</f>
        <v>0</v>
      </c>
      <c r="J43" s="69">
        <f ca="1">ROUND(J38-G39,1)</f>
        <v>0</v>
      </c>
      <c r="K43" s="66">
        <f ca="1">ROUND(K38-J39,1)</f>
        <v>0</v>
      </c>
      <c r="L43" s="66">
        <f ca="1">ROUND(L38-K39,1)</f>
        <v>0</v>
      </c>
      <c r="M43" s="66">
        <f ca="1">ROUND(M38-K39,1)</f>
        <v>0</v>
      </c>
      <c r="N43" s="66">
        <f ca="1">ROUND(N38-K39,1)</f>
        <v>0</v>
      </c>
      <c r="O43" s="66">
        <f ca="1">ROUND(O38-N39,1)</f>
        <v>0</v>
      </c>
      <c r="P43" s="66">
        <f ca="1">ROUND(P38-O39,1)</f>
        <v>0</v>
      </c>
      <c r="Q43" s="66">
        <f ca="1">ROUND(Q38-O39,1)</f>
        <v>0</v>
      </c>
      <c r="R43" s="66">
        <f ca="1">ROUND(R38-O39,1)</f>
        <v>0</v>
      </c>
    </row>
    <row r="44" spans="1:18" x14ac:dyDescent="0.25"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</row>
    <row r="45" spans="1:18" hidden="1" outlineLevel="1" x14ac:dyDescent="0.25"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</row>
    <row r="46" spans="1:18" s="41" customFormat="1" ht="11.25" hidden="1" outlineLevel="1" x14ac:dyDescent="0.2">
      <c r="A46" s="41" t="s">
        <v>30</v>
      </c>
      <c r="D46" s="41" t="s">
        <v>70</v>
      </c>
      <c r="G46" s="41" t="s">
        <v>70</v>
      </c>
      <c r="H46" s="41" t="s">
        <v>70</v>
      </c>
      <c r="I46" s="41" t="s">
        <v>70</v>
      </c>
      <c r="J46" s="41" t="s">
        <v>70</v>
      </c>
      <c r="K46" s="41" t="s">
        <v>70</v>
      </c>
      <c r="L46" s="41" t="s">
        <v>70</v>
      </c>
      <c r="M46" s="41" t="s">
        <v>70</v>
      </c>
      <c r="N46" s="41" t="s">
        <v>70</v>
      </c>
      <c r="O46" s="41" t="s">
        <v>70</v>
      </c>
      <c r="P46" s="41" t="s">
        <v>70</v>
      </c>
      <c r="Q46" s="41" t="s">
        <v>70</v>
      </c>
      <c r="R46" s="41" t="s">
        <v>70</v>
      </c>
    </row>
    <row r="47" spans="1:18" s="41" customFormat="1" ht="11.25" hidden="1" outlineLevel="1" x14ac:dyDescent="0.2">
      <c r="A47" s="41" t="s">
        <v>32</v>
      </c>
      <c r="D47" s="41" t="s">
        <v>52</v>
      </c>
      <c r="G47" s="41" t="s">
        <v>53</v>
      </c>
      <c r="H47" s="41" t="s">
        <v>33</v>
      </c>
      <c r="I47" s="41" t="s">
        <v>66</v>
      </c>
      <c r="J47" s="41" t="s">
        <v>66</v>
      </c>
      <c r="K47" s="41" t="s">
        <v>67</v>
      </c>
      <c r="L47" s="41" t="s">
        <v>54</v>
      </c>
      <c r="M47" s="41" t="s">
        <v>54</v>
      </c>
      <c r="N47" s="41" t="s">
        <v>54</v>
      </c>
      <c r="O47" s="41" t="s">
        <v>37</v>
      </c>
      <c r="P47" s="41" t="s">
        <v>39</v>
      </c>
      <c r="Q47" s="41" t="s">
        <v>39</v>
      </c>
      <c r="R47" s="41" t="s">
        <v>39</v>
      </c>
    </row>
    <row r="48" spans="1:18" ht="18.75" collapsed="1" x14ac:dyDescent="0.3">
      <c r="B48" s="41">
        <v>2</v>
      </c>
      <c r="C48" s="48" t="s">
        <v>71</v>
      </c>
      <c r="D48" s="57">
        <f t="array" aca="1" ref="D48" ca="1">INDIRECT("'"&amp;D$46&amp;"'!"&amp;D$47&amp;$B48)</f>
        <v>2025</v>
      </c>
      <c r="E48" s="57"/>
      <c r="F48" s="57"/>
      <c r="G48" s="57" t="str">
        <f t="array" aca="1" ref="G48" ca="1">INDIRECT("'"&amp;G$46&amp;"'!"&amp;G$47&amp;$B48)</f>
        <v>30.06.2024</v>
      </c>
      <c r="H48" s="57">
        <f t="array" aca="1" ref="H48" ca="1">INDIRECT("'"&amp;H$46&amp;"'!"&amp;H$47&amp;$B48)</f>
        <v>2025</v>
      </c>
      <c r="I48" s="58" t="str">
        <f t="array" aca="1" ref="I48" ca="1">INDIRECT("'"&amp;I$46&amp;"'!"&amp;I$47&amp;$B48)</f>
        <v>30.09.2024</v>
      </c>
      <c r="J48" s="59" t="str">
        <f t="array" aca="1" ref="J48" ca="1">INDIRECT("'"&amp;J$46&amp;"'!"&amp;J$47&amp;$B48)</f>
        <v>30.09.2024</v>
      </c>
      <c r="K48" s="57" t="str">
        <f t="array" aca="1" ref="K48" ca="1">INDIRECT("'"&amp;K$46&amp;"'!"&amp;K$47&amp;$B48)</f>
        <v>31.12.2024</v>
      </c>
      <c r="L48" s="57" t="str">
        <f t="array" aca="1" ref="L48" ca="1">INDIRECT("'"&amp;L$46&amp;"'!"&amp;L$47&amp;$B48)</f>
        <v>31.03.2025</v>
      </c>
      <c r="M48" s="57" t="str">
        <f t="array" aca="1" ref="M48" ca="1">INDIRECT("'"&amp;M$46&amp;"'!"&amp;M$47&amp;$B48)</f>
        <v>31.03.2025</v>
      </c>
      <c r="N48" s="57" t="str">
        <f t="array" aca="1" ref="N48" ca="1">INDIRECT("'"&amp;N$46&amp;"'!"&amp;N$47&amp;$B48)</f>
        <v>31.03.2025</v>
      </c>
      <c r="O48" s="57" t="str">
        <f t="array" aca="1" ref="O48" ca="1">INDIRECT("'"&amp;O$46&amp;"'!"&amp;O$47&amp;$B48)</f>
        <v>30.06.2025</v>
      </c>
      <c r="P48" s="57">
        <f t="array" aca="1" ref="P48" ca="1">INDIRECT("'"&amp;P$46&amp;"'!"&amp;P$47&amp;$B48)</f>
        <v>0</v>
      </c>
      <c r="Q48" s="57">
        <f t="array" aca="1" ref="Q48" ca="1">INDIRECT("'"&amp;Q$46&amp;"'!"&amp;Q$47&amp;$B48)</f>
        <v>0</v>
      </c>
      <c r="R48" s="57">
        <f t="array" aca="1" ref="R48" ca="1">INDIRECT("'"&amp;R$46&amp;"'!"&amp;R$47&amp;$B48)</f>
        <v>0</v>
      </c>
    </row>
    <row r="49" spans="1:18" x14ac:dyDescent="0.25">
      <c r="E49" s="42"/>
      <c r="F49" s="42"/>
      <c r="I49" s="52"/>
      <c r="J49" s="53"/>
    </row>
    <row r="50" spans="1:18" x14ac:dyDescent="0.25">
      <c r="A50" s="41" t="s">
        <v>49</v>
      </c>
      <c r="B50" s="41">
        <v>5</v>
      </c>
      <c r="C50" s="43" t="s">
        <v>26</v>
      </c>
      <c r="D50" s="60">
        <f t="array" aca="1" ref="D50" ca="1">INDIRECT("'"&amp;D$46&amp;"'!"&amp;D$47&amp;$B50)</f>
        <v>0</v>
      </c>
      <c r="E50" s="61"/>
      <c r="F50" s="61"/>
      <c r="G50" s="60">
        <f t="array" aca="1" ref="G50" ca="1">INDIRECT("'"&amp;G$46&amp;"'!"&amp;G$47&amp;$B50)</f>
        <v>0</v>
      </c>
      <c r="H50" s="60">
        <f t="array" aca="1" ref="H50" ca="1">INDIRECT("'"&amp;H$46&amp;"'!"&amp;H$47&amp;$B50)</f>
        <v>0</v>
      </c>
      <c r="I50" s="62">
        <f t="array" aca="1" ref="I50" ca="1">INDIRECT("'"&amp;I$46&amp;"'!"&amp;I$47&amp;$B50)</f>
        <v>0</v>
      </c>
      <c r="J50" s="63">
        <f t="array" aca="1" ref="J50" ca="1">INDIRECT("'"&amp;J$46&amp;"'!"&amp;J$47&amp;$B50)</f>
        <v>0</v>
      </c>
      <c r="K50" s="60">
        <f t="array" aca="1" ref="K50" ca="1">INDIRECT("'"&amp;K$46&amp;"'!"&amp;K$47&amp;$B50)</f>
        <v>0</v>
      </c>
      <c r="L50" s="60">
        <f t="array" aca="1" ref="L50" ca="1">INDIRECT("'"&amp;L$46&amp;"'!"&amp;L$47&amp;$B50)</f>
        <v>0</v>
      </c>
      <c r="M50" s="60">
        <f t="array" aca="1" ref="M50" ca="1">INDIRECT("'"&amp;M$46&amp;"'!"&amp;M$47&amp;$B50)</f>
        <v>0</v>
      </c>
      <c r="N50" s="60">
        <f t="array" aca="1" ref="N50" ca="1">INDIRECT("'"&amp;N$46&amp;"'!"&amp;N$47&amp;$B50)</f>
        <v>0</v>
      </c>
      <c r="O50" s="60">
        <f t="array" aca="1" ref="O50" ca="1">INDIRECT("'"&amp;O$46&amp;"'!"&amp;O$47&amp;$B50)</f>
        <v>0</v>
      </c>
      <c r="P50" s="60">
        <f t="array" aca="1" ref="P50" ca="1">INDIRECT("'"&amp;P$46&amp;"'!"&amp;P$47&amp;$B50)</f>
        <v>0</v>
      </c>
      <c r="Q50" s="60">
        <f t="array" aca="1" ref="Q50" ca="1">INDIRECT("'"&amp;Q$46&amp;"'!"&amp;Q$47&amp;$B50)</f>
        <v>0</v>
      </c>
      <c r="R50" s="60">
        <f t="array" aca="1" ref="R50" ca="1">INDIRECT("'"&amp;R$46&amp;"'!"&amp;R$47&amp;$B50)</f>
        <v>0</v>
      </c>
    </row>
    <row r="51" spans="1:18" x14ac:dyDescent="0.25">
      <c r="A51" s="41" t="s">
        <v>49</v>
      </c>
      <c r="B51" s="41">
        <v>6</v>
      </c>
      <c r="C51" s="43" t="s">
        <v>72</v>
      </c>
      <c r="D51" s="60">
        <f t="array" aca="1" ref="D51" ca="1">INDIRECT("'"&amp;D$46&amp;"'!"&amp;D$47&amp;$B51)</f>
        <v>0</v>
      </c>
      <c r="E51" s="61"/>
      <c r="F51" s="61"/>
      <c r="G51" s="60">
        <f t="array" aca="1" ref="G51" ca="1">INDIRECT("'"&amp;G$46&amp;"'!"&amp;G$47&amp;$B51)</f>
        <v>0</v>
      </c>
      <c r="H51" s="60">
        <f t="array" aca="1" ref="H51" ca="1">INDIRECT("'"&amp;H$46&amp;"'!"&amp;H$47&amp;$B51)</f>
        <v>0</v>
      </c>
      <c r="I51" s="62">
        <f t="array" aca="1" ref="I51" ca="1">INDIRECT("'"&amp;I$46&amp;"'!"&amp;I$47&amp;$B51)</f>
        <v>0</v>
      </c>
      <c r="J51" s="63">
        <f t="array" aca="1" ref="J51" ca="1">INDIRECT("'"&amp;J$46&amp;"'!"&amp;J$47&amp;$B51)</f>
        <v>0</v>
      </c>
      <c r="K51" s="60">
        <f t="array" aca="1" ref="K51" ca="1">INDIRECT("'"&amp;K$46&amp;"'!"&amp;K$47&amp;$B51)</f>
        <v>0</v>
      </c>
      <c r="L51" s="60">
        <f t="array" aca="1" ref="L51" ca="1">INDIRECT("'"&amp;L$46&amp;"'!"&amp;L$47&amp;$B51)</f>
        <v>0</v>
      </c>
      <c r="M51" s="60">
        <f t="array" aca="1" ref="M51" ca="1">INDIRECT("'"&amp;M$46&amp;"'!"&amp;M$47&amp;$B51)</f>
        <v>0</v>
      </c>
      <c r="N51" s="60">
        <f t="array" aca="1" ref="N51" ca="1">INDIRECT("'"&amp;N$46&amp;"'!"&amp;N$47&amp;$B51)</f>
        <v>0</v>
      </c>
      <c r="O51" s="60">
        <f t="array" aca="1" ref="O51" ca="1">INDIRECT("'"&amp;O$46&amp;"'!"&amp;O$47&amp;$B51)</f>
        <v>0</v>
      </c>
      <c r="P51" s="60">
        <f t="array" aca="1" ref="P51" ca="1">INDIRECT("'"&amp;P$46&amp;"'!"&amp;P$47&amp;$B51)</f>
        <v>0</v>
      </c>
      <c r="Q51" s="60">
        <f t="array" aca="1" ref="Q51" ca="1">INDIRECT("'"&amp;Q$46&amp;"'!"&amp;Q$47&amp;$B51)</f>
        <v>0</v>
      </c>
      <c r="R51" s="60">
        <f t="array" aca="1" ref="R51" ca="1">INDIRECT("'"&amp;R$46&amp;"'!"&amp;R$47&amp;$B51)</f>
        <v>0</v>
      </c>
    </row>
    <row r="52" spans="1:18" x14ac:dyDescent="0.25">
      <c r="E52" s="42"/>
      <c r="F52" s="42"/>
      <c r="I52" s="52"/>
      <c r="J52" s="53"/>
    </row>
    <row r="53" spans="1:18" x14ac:dyDescent="0.25">
      <c r="A53" s="41" t="s">
        <v>49</v>
      </c>
      <c r="B53" s="41">
        <v>3</v>
      </c>
      <c r="C53" s="43" t="s">
        <v>24</v>
      </c>
      <c r="D53" s="60">
        <f t="array" aca="1" ref="D53" ca="1">INDIRECT("'"&amp;D$46&amp;"'!"&amp;D$47&amp;$B53)</f>
        <v>0</v>
      </c>
      <c r="E53" s="61"/>
      <c r="F53" s="61"/>
      <c r="G53" s="60">
        <f t="array" aca="1" ref="G53" ca="1">INDIRECT("'"&amp;G$46&amp;"'!"&amp;G$47&amp;$B53)</f>
        <v>0</v>
      </c>
      <c r="H53" s="60">
        <f t="array" aca="1" ref="H53" ca="1">INDIRECT("'"&amp;H$46&amp;"'!"&amp;H$47&amp;$B53)</f>
        <v>0</v>
      </c>
      <c r="I53" s="62">
        <f t="array" aca="1" ref="I53" ca="1">INDIRECT("'"&amp;I$46&amp;"'!"&amp;I$47&amp;$B53)</f>
        <v>0</v>
      </c>
      <c r="J53" s="63">
        <f t="array" aca="1" ref="J53" ca="1">INDIRECT("'"&amp;J$46&amp;"'!"&amp;J$47&amp;$B53)</f>
        <v>0</v>
      </c>
      <c r="K53" s="60">
        <f t="array" aca="1" ref="K53" ca="1">INDIRECT("'"&amp;K$46&amp;"'!"&amp;K$47&amp;$B53)</f>
        <v>0</v>
      </c>
      <c r="L53" s="60">
        <f t="array" aca="1" ref="L53" ca="1">INDIRECT("'"&amp;L$46&amp;"'!"&amp;L$47&amp;$B53)</f>
        <v>0</v>
      </c>
      <c r="M53" s="60">
        <f t="array" aca="1" ref="M53" ca="1">INDIRECT("'"&amp;M$46&amp;"'!"&amp;M$47&amp;$B53)</f>
        <v>0</v>
      </c>
      <c r="N53" s="60">
        <f t="array" aca="1" ref="N53" ca="1">INDIRECT("'"&amp;N$46&amp;"'!"&amp;N$47&amp;$B53)</f>
        <v>0</v>
      </c>
      <c r="O53" s="60">
        <f t="array" aca="1" ref="O53" ca="1">INDIRECT("'"&amp;O$46&amp;"'!"&amp;O$47&amp;$B53)</f>
        <v>0</v>
      </c>
      <c r="P53" s="60">
        <f t="array" aca="1" ref="P53" ca="1">INDIRECT("'"&amp;P$46&amp;"'!"&amp;P$47&amp;$B53)</f>
        <v>0</v>
      </c>
      <c r="Q53" s="60">
        <f t="array" aca="1" ref="Q53" ca="1">INDIRECT("'"&amp;Q$46&amp;"'!"&amp;Q$47&amp;$B53)</f>
        <v>0</v>
      </c>
      <c r="R53" s="60">
        <f t="array" aca="1" ref="R53" ca="1">INDIRECT("'"&amp;R$46&amp;"'!"&amp;R$47&amp;$B53)</f>
        <v>0</v>
      </c>
    </row>
    <row r="54" spans="1:18" x14ac:dyDescent="0.25">
      <c r="A54" s="41" t="s">
        <v>49</v>
      </c>
      <c r="B54" s="41">
        <v>7</v>
      </c>
      <c r="C54" s="43" t="s">
        <v>28</v>
      </c>
      <c r="D54" s="60">
        <f t="array" aca="1" ref="D54" ca="1">INDIRECT("'"&amp;D$46&amp;"'!"&amp;D$47&amp;$B54)</f>
        <v>0</v>
      </c>
      <c r="E54" s="61"/>
      <c r="F54" s="61"/>
      <c r="G54" s="60">
        <f t="array" aca="1" ref="G54" ca="1">INDIRECT("'"&amp;G$46&amp;"'!"&amp;G$47&amp;$B54)</f>
        <v>0</v>
      </c>
      <c r="H54" s="60" cm="1">
        <f t="array" aca="1" ref="H54" ca="1">INDIRECT("'"&amp;H$46&amp;"'!"&amp;H$47&amp;$B54)</f>
        <v>0</v>
      </c>
      <c r="I54" s="62">
        <f t="array" aca="1" ref="I54" ca="1">INDIRECT("'"&amp;I$46&amp;"'!"&amp;I$47&amp;$B54)</f>
        <v>0</v>
      </c>
      <c r="J54" s="63">
        <f t="array" aca="1" ref="J54" ca="1">INDIRECT("'"&amp;J$46&amp;"'!"&amp;J$47&amp;$B54)</f>
        <v>0</v>
      </c>
      <c r="K54" s="60">
        <f t="array" aca="1" ref="K54" ca="1">INDIRECT("'"&amp;K$46&amp;"'!"&amp;K$47&amp;$B54)</f>
        <v>0</v>
      </c>
      <c r="L54" s="60">
        <f t="array" aca="1" ref="L54" ca="1">INDIRECT("'"&amp;L$46&amp;"'!"&amp;L$47&amp;$B54)</f>
        <v>0</v>
      </c>
      <c r="M54" s="60">
        <f t="array" aca="1" ref="M54" ca="1">INDIRECT("'"&amp;M$46&amp;"'!"&amp;M$47&amp;$B54)</f>
        <v>0</v>
      </c>
      <c r="N54" s="60">
        <f t="array" aca="1" ref="N54" ca="1">INDIRECT("'"&amp;N$46&amp;"'!"&amp;N$47&amp;$B54)</f>
        <v>0</v>
      </c>
      <c r="O54" s="60">
        <f t="array" aca="1" ref="O54" ca="1">INDIRECT("'"&amp;O$46&amp;"'!"&amp;O$47&amp;$B54)</f>
        <v>0</v>
      </c>
      <c r="P54" s="60">
        <f t="array" aca="1" ref="P54" ca="1">INDIRECT("'"&amp;P$46&amp;"'!"&amp;P$47&amp;$B54)</f>
        <v>0</v>
      </c>
      <c r="Q54" s="60">
        <f t="array" aca="1" ref="Q54" ca="1">INDIRECT("'"&amp;Q$46&amp;"'!"&amp;Q$47&amp;$B54)</f>
        <v>0</v>
      </c>
      <c r="R54" s="60">
        <f t="array" aca="1" ref="R54" ca="1">INDIRECT("'"&amp;R$46&amp;"'!"&amp;R$47&amp;$B54)</f>
        <v>0</v>
      </c>
    </row>
    <row r="55" spans="1:18" ht="15.75" thickBot="1" x14ac:dyDescent="0.3">
      <c r="E55" s="42"/>
      <c r="F55" s="42"/>
      <c r="I55" s="52"/>
      <c r="J55" s="53"/>
    </row>
    <row r="56" spans="1:18" ht="15.75" thickBot="1" x14ac:dyDescent="0.3">
      <c r="C56" s="65" t="s">
        <v>73</v>
      </c>
      <c r="D56" s="66">
        <f ca="1">ROUND(D54-D18,1)</f>
        <v>0</v>
      </c>
      <c r="E56" s="67"/>
      <c r="F56" s="67"/>
      <c r="G56" s="66">
        <f ca="1">ROUND(G54-G18,1)</f>
        <v>0</v>
      </c>
      <c r="H56" s="67"/>
      <c r="I56" s="68">
        <f t="shared" ref="I56:R56" ca="1" si="4">ROUND(I54-I18,1)</f>
        <v>0</v>
      </c>
      <c r="J56" s="69">
        <f t="shared" ca="1" si="4"/>
        <v>0</v>
      </c>
      <c r="K56" s="66">
        <f t="shared" ca="1" si="4"/>
        <v>0</v>
      </c>
      <c r="L56" s="66">
        <f t="shared" ca="1" si="4"/>
        <v>0</v>
      </c>
      <c r="M56" s="66">
        <f t="shared" ca="1" si="4"/>
        <v>0</v>
      </c>
      <c r="N56" s="66">
        <f t="shared" ca="1" si="4"/>
        <v>0</v>
      </c>
      <c r="O56" s="66">
        <f t="shared" ca="1" si="4"/>
        <v>0</v>
      </c>
      <c r="P56" s="66">
        <f t="shared" ca="1" si="4"/>
        <v>0</v>
      </c>
      <c r="Q56" s="66">
        <f t="shared" ca="1" si="4"/>
        <v>0</v>
      </c>
      <c r="R56" s="66">
        <f t="shared" ca="1" si="4"/>
        <v>0</v>
      </c>
    </row>
    <row r="57" spans="1:18" ht="15.75" thickBot="1" x14ac:dyDescent="0.3">
      <c r="E57" s="42"/>
      <c r="F57" s="42"/>
      <c r="I57" s="52"/>
      <c r="J57" s="53"/>
    </row>
    <row r="58" spans="1:18" ht="15.75" thickBot="1" x14ac:dyDescent="0.3">
      <c r="C58" s="65" t="s">
        <v>69</v>
      </c>
      <c r="E58" s="67"/>
      <c r="F58" s="67"/>
      <c r="G58" s="66">
        <f ca="1">ROUND(G53-H54,1)</f>
        <v>0</v>
      </c>
      <c r="H58" s="66">
        <f ca="1">ROUND(H53-D54,1)</f>
        <v>0</v>
      </c>
      <c r="I58" s="68">
        <f ca="1">ROUND(I53-G54,1)</f>
        <v>0</v>
      </c>
      <c r="J58" s="69">
        <f ca="1">ROUND(J53-G54,1)</f>
        <v>0</v>
      </c>
      <c r="K58" s="66">
        <f ca="1">ROUND(K53-J54,1)</f>
        <v>0</v>
      </c>
      <c r="L58" s="66">
        <f ca="1">ROUND(L53-K54,1)</f>
        <v>0</v>
      </c>
      <c r="M58" s="66">
        <f ca="1">ROUND(M53-K54,1)</f>
        <v>0</v>
      </c>
      <c r="N58" s="66">
        <f ca="1">ROUND(N53-K54,1)</f>
        <v>0</v>
      </c>
      <c r="O58" s="66">
        <f ca="1">ROUND(O53-N54,1)</f>
        <v>0</v>
      </c>
      <c r="P58" s="66">
        <f ca="1">ROUND(P53-O54,1)</f>
        <v>0</v>
      </c>
      <c r="Q58" s="66">
        <f ca="1">ROUND(Q53-O54,1)</f>
        <v>0</v>
      </c>
      <c r="R58" s="66">
        <f ca="1">ROUND(R53-O54,1)</f>
        <v>0</v>
      </c>
    </row>
  </sheetData>
  <mergeCells count="3">
    <mergeCell ref="D3:H3"/>
    <mergeCell ref="I3:J3"/>
    <mergeCell ref="K3:R3"/>
  </mergeCells>
  <conditionalFormatting sqref="D20 G20:R20">
    <cfRule type="cellIs" dxfId="11" priority="18" operator="equal">
      <formula>0</formula>
    </cfRule>
    <cfRule type="cellIs" dxfId="10" priority="19" operator="notEqual">
      <formula>0</formula>
    </cfRule>
  </conditionalFormatting>
  <conditionalFormatting sqref="D41 G41 I41:R41">
    <cfRule type="cellIs" dxfId="9" priority="15" operator="equal">
      <formula>0</formula>
    </cfRule>
    <cfRule type="cellIs" dxfId="8" priority="16" operator="notEqual">
      <formula>0</formula>
    </cfRule>
  </conditionalFormatting>
  <conditionalFormatting sqref="D56 G56 I56:R56">
    <cfRule type="cellIs" dxfId="7" priority="9" operator="equal">
      <formula>0</formula>
    </cfRule>
    <cfRule type="cellIs" dxfId="6" priority="10" operator="notEqual">
      <formula>0</formula>
    </cfRule>
  </conditionalFormatting>
  <conditionalFormatting sqref="G29:R29">
    <cfRule type="cellIs" dxfId="5" priority="7" operator="equal">
      <formula>0</formula>
    </cfRule>
    <cfRule type="cellIs" dxfId="4" priority="8" operator="notEqual">
      <formula>0</formula>
    </cfRule>
  </conditionalFormatting>
  <conditionalFormatting sqref="G43:R43">
    <cfRule type="cellIs" dxfId="3" priority="13" operator="equal">
      <formula>0</formula>
    </cfRule>
    <cfRule type="cellIs" dxfId="2" priority="14" operator="notEqual">
      <formula>0</formula>
    </cfRule>
  </conditionalFormatting>
  <conditionalFormatting sqref="G58:R58">
    <cfRule type="cellIs" dxfId="1" priority="11" operator="equal">
      <formula>0</formula>
    </cfRule>
    <cfRule type="cellIs" dxfId="0" priority="12" operator="notEqual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8B359E1BFE46944ADD6804C5A246108" ma:contentTypeVersion="4" ma:contentTypeDescription="Opret et nyt dokument." ma:contentTypeScope="" ma:versionID="13fbdc94d77e3321e4e82ddb7fa875c3">
  <xsd:schema xmlns:xsd="http://www.w3.org/2001/XMLSchema" xmlns:xs="http://www.w3.org/2001/XMLSchema" xmlns:p="http://schemas.microsoft.com/office/2006/metadata/properties" xmlns:ns2="9a73382b-08aa-44ab-9a61-4457a6dea544" targetNamespace="http://schemas.microsoft.com/office/2006/metadata/properties" ma:root="true" ma:fieldsID="3d568fe2b922b9ab097ccd07dfca99ea" ns2:_="">
    <xsd:import namespace="9a73382b-08aa-44ab-9a61-4457a6dea5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73382b-08aa-44ab-9a61-4457a6dea5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423A04-3EE4-4C82-BCE1-56FEDF95BC09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terms/"/>
    <ds:schemaRef ds:uri="d4fd7ad7-0217-4b16-b537-7b31589649f1"/>
    <ds:schemaRef ds:uri="e31b6bad-4754-4ba9-91b3-c6523bb6b91e"/>
    <ds:schemaRef ds:uri="http://schemas.microsoft.com/office/2006/documentManagement/types"/>
    <ds:schemaRef ds:uri="http://schemas.microsoft.com/office/2006/metadata/properties"/>
    <ds:schemaRef ds:uri="ba51e03b-cdd9-4e02-89e0-b191b9c699b7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13794DA-3299-45D6-9423-FB4840C76006}"/>
</file>

<file path=customXml/itemProps3.xml><?xml version="1.0" encoding="utf-8"?>
<ds:datastoreItem xmlns:ds="http://schemas.openxmlformats.org/officeDocument/2006/customXml" ds:itemID="{5F7F0EB2-D5F4-43DE-9813-9B848C9E499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Resultat 31.12</vt:lpstr>
      <vt:lpstr>Balance 31.12</vt:lpstr>
      <vt:lpstr>Likviditet 31.12</vt:lpstr>
      <vt:lpstr>Egenkapital 31.12</vt:lpstr>
      <vt:lpstr>Validering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Søren Elbyhøj Andersen</dc:creator>
  <cp:lastModifiedBy>Jesper Esman Andersen</cp:lastModifiedBy>
  <dcterms:created xsi:type="dcterms:W3CDTF">2019-11-21T15:12:17Z</dcterms:created>
  <dcterms:modified xsi:type="dcterms:W3CDTF">2025-11-28T09:54:07Z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0x01010008B359E1BFE46944ADD6804C5A246108</vt:lpwstr>
  </property>
</Properties>
</file>